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wahara.takanori\Desktop\070203 経営比較分析表\提出\農排\"/>
    </mc:Choice>
  </mc:AlternateContent>
  <xr:revisionPtr revIDLastSave="0" documentId="13_ncr:1_{FE734144-A60A-4C11-8B70-CF778B26CD3D}" xr6:coauthVersionLast="44" xr6:coauthVersionMax="44" xr10:uidLastSave="{00000000-0000-0000-0000-000000000000}"/>
  <workbookProtection workbookAlgorithmName="SHA-512" workbookHashValue="V4l6fYC33YHhyWnByrCsImkRSwRmM+Ne9fbRtXrlF65M3xtms6hehgDAaAaI6oigkKzRgRtdLbO8TX+1KcRzLw==" workbookSaltValue="2XYlLqLjGeucLLSTHAqhi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<sst xmlns="http://schemas.openxmlformats.org/spreadsheetml/2006/main" count="236" uniqueCount="120">
  <si>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</si>
  <si>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</si>
  <si>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</si>
  <si>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</si>
  <si>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</si>
  <si>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</si>
  <si>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</si>
  <si>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</si>
  <si>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</si>
  <si>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</si>
  <si>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</si>
  <si>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</si>
  <si>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</si>
  <si>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</si>
  <si>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</si>
  <si>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</si>
  <si>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</si>
  <si>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</si>
  <si>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</si>
  <si>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</si>
  <si>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</si>
  <si>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</si>
  <si>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</si>
  <si>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</si>
  <si>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</si>
  <si>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</si>
  <si>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</si>
  <si>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</si>
  <si>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</si>
  <si>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</si>
  <si>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</si>
  <si>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</si>
  <si>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</si>
  <si>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</si>
  <si>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</si>
  <si>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</si>
  <si>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</si>
  <si>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</si>
  <si>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</si>
  <si>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</si>
  <si>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</si>
  <si>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</si>
  <si>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</si>
  <si>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</si>
  <si>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</si>
  <si>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</si>
  <si>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</si>
  <si>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</si>
  <si>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</si>
  <si>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</si>
  <si>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</si>
  <si>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</si>
  <si>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</si>
  <si>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</si>
  <si>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</si>
  <si>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</si>
  <si>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</si>
  <si>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</si>
  <si>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</si>
  <si>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</si>
  <si>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</si>
  <si>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</si>
  <si>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</si>
  <si>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</si>
  <si>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</si>
  <si>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</si>
  <si>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</si>
  <si>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</si>
  <si>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</si>
  <si>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</si>
  <si>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</si>
  <si>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</si>
  <si>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</si>
  <si>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</si>
  <si>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</si>
  <si>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</si>
  <si>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</si>
  <si>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</si>
  <si>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</si>
  <si>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</si>
  <si>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</si>
  <si>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</si>
  <si>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</si>
  <si>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</si>
  <si>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</si>
  <si>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</si>
  <si>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</si>
  <si>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</si>
  <si>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</si>
  <si>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</si>
  <si>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</si>
  <si>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</si>
  <si>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</si>
  <si>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</si>
  <si>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</si>
  <si>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</si>
  <si>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</si>
  <si>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</si>
  <si>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</si>
  <si>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</si>
  <si>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</si>
  <si>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</si>
  <si>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</si>
  <si>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</si>
  <si>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</si>
  <si>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</si>
  <si>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</si>
  <si>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</si>
  <si>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</si>
  <si>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</si>
  <si>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</si>
  <si>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</si>
  <si>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</si>
  <si>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</si>
  <si>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</si>
  <si>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</si>
  <si>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</si>
  <si>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公営企業会計への移行に伴い、令和5年度末をもって打切り決算を実施した。令和6年3月分の収納が年度をまたいだ影響で、令和5年度の使用料収入が減少している。そのため、令和4年度以前との単純比較が困難となっているものの、概ね大きな差異は見られなかった。
使用料収入は人口減少に伴い減少傾向が続いており、管渠の老朽化により修繕料が増大している。使用料収入のみでは経常的な支出は賄えず、一般会計からの繰入金に大きく依存している状態である。公営企業会計への移行により今後の推移に注視しつつ、使用料改定も視野に入れ、維持管理費等の支出をより一層精査していく必要がある。</t>
    <rPh sb="0" eb="6">
      <t>コウエイキギョウカイケイ</t>
    </rPh>
    <rPh sb="8" eb="10">
      <t>イコウ</t>
    </rPh>
    <rPh sb="11" eb="12">
      <t>トモナ</t>
    </rPh>
    <rPh sb="14" eb="16">
      <t>レイワ</t>
    </rPh>
    <rPh sb="17" eb="20">
      <t>ネンドマツ</t>
    </rPh>
    <rPh sb="24" eb="26">
      <t>ウチキ</t>
    </rPh>
    <rPh sb="27" eb="29">
      <t>ケッサン</t>
    </rPh>
    <rPh sb="30" eb="32">
      <t>ジッシ</t>
    </rPh>
    <rPh sb="35" eb="37">
      <t>レイワ</t>
    </rPh>
    <rPh sb="38" eb="39">
      <t>ネン</t>
    </rPh>
    <rPh sb="40" eb="41">
      <t>ガツ</t>
    </rPh>
    <rPh sb="41" eb="42">
      <t>ブンノ</t>
    </rPh>
    <rPh sb="43" eb="45">
      <t>ウ</t>
    </rPh>
    <rPh sb="46" eb="48">
      <t>ネンド</t>
    </rPh>
    <rPh sb="53" eb="55">
      <t>エイキョウ</t>
    </rPh>
    <rPh sb="57" eb="59">
      <t>レイワ</t>
    </rPh>
    <rPh sb="60" eb="62">
      <t>ネンド</t>
    </rPh>
    <rPh sb="63" eb="68">
      <t>シヨウリョウシュウニュウ</t>
    </rPh>
    <rPh sb="69" eb="71">
      <t>ゲンショウ</t>
    </rPh>
    <rPh sb="81" eb="83">
      <t>レイワ</t>
    </rPh>
    <rPh sb="84" eb="86">
      <t>ネンド</t>
    </rPh>
    <rPh sb="86" eb="88">
      <t>イゼン</t>
    </rPh>
    <rPh sb="90" eb="94">
      <t>タンジュンヒカク</t>
    </rPh>
    <rPh sb="95" eb="97">
      <t>コンナン</t>
    </rPh>
    <rPh sb="107" eb="108">
      <t>オオム</t>
    </rPh>
    <rPh sb="109" eb="110">
      <t>オオ</t>
    </rPh>
    <rPh sb="112" eb="114">
      <t>サイ</t>
    </rPh>
    <rPh sb="115" eb="116">
      <t>ミ</t>
    </rPh>
    <rPh sb="124" eb="129">
      <t>シヨウリョウシュウニュウ</t>
    </rPh>
    <rPh sb="130" eb="134">
      <t>ジンコウゲンショウ</t>
    </rPh>
    <rPh sb="135" eb="136">
      <t>トモナ</t>
    </rPh>
    <rPh sb="137" eb="141">
      <t>ゲンショウケイコウ</t>
    </rPh>
    <rPh sb="142" eb="143">
      <t>ツヅ</t>
    </rPh>
    <rPh sb="148" eb="150">
      <t>カンキョ</t>
    </rPh>
    <rPh sb="151" eb="154">
      <t>ロウキュウカ</t>
    </rPh>
    <rPh sb="157" eb="160">
      <t>シュウゼンリョウ</t>
    </rPh>
    <rPh sb="161" eb="163">
      <t>ゾウダイ</t>
    </rPh>
    <rPh sb="168" eb="173">
      <t>シヨウリョウシュウニュウ</t>
    </rPh>
    <rPh sb="177" eb="180">
      <t>ケイジョウテキ</t>
    </rPh>
    <rPh sb="181" eb="183">
      <t>シシュツ</t>
    </rPh>
    <rPh sb="184" eb="185">
      <t>マカナ</t>
    </rPh>
    <rPh sb="188" eb="190">
      <t>イッパンカ</t>
    </rPh>
    <rPh sb="190" eb="192">
      <t>イケイ</t>
    </rPh>
    <rPh sb="195" eb="197">
      <t>クリイレ</t>
    </rPh>
    <rPh sb="197" eb="198">
      <t>キン</t>
    </rPh>
    <rPh sb="199" eb="200">
      <t>オオ</t>
    </rPh>
    <rPh sb="202" eb="204">
      <t>イゾン</t>
    </rPh>
    <rPh sb="208" eb="210">
      <t>ジョウタイ</t>
    </rPh>
    <rPh sb="239" eb="244">
      <t>シヨウリョウカイテイ</t>
    </rPh>
    <rPh sb="245" eb="247">
      <t>シヤ</t>
    </rPh>
    <rPh sb="248" eb="249">
      <t>イ</t>
    </rPh>
    <rPh sb="251" eb="256">
      <t>イジカンリヒ</t>
    </rPh>
    <rPh sb="256" eb="257">
      <t>トウ</t>
    </rPh>
    <rPh sb="258" eb="260">
      <t>シシュツ</t>
    </rPh>
    <rPh sb="263" eb="265">
      <t>イッソウ</t>
    </rPh>
    <rPh sb="265" eb="267">
      <t>セイサ</t>
    </rPh>
    <rPh sb="271" eb="273">
      <t>ヒツヨウ</t>
    </rPh>
    <phoneticPr fontId="4"/>
  </si>
  <si>
    <t>③管渠改善率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phoneticPr fontId="4"/>
  </si>
  <si>
    <t>　今後人口減少に伴う使用料収入の減少が確実視される。引き続き水洗化の推進及び使用料の滞納対策を強化し、収入の確保に努める必要がある。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依存しているため、可能な限り圧縮するべく上記の対策や使用料改定も視野に入れつつ、健全な事業運営に努める。また、経営基盤の強化、経営効率の推進及びサービス水準の向上を図る観点から、事業の広域化、統合及び民間資金の活用なども検討する必要がある。</t>
    <rPh sb="38" eb="41">
      <t>シヨウリョウ</t>
    </rPh>
    <rPh sb="225" eb="228">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</si>
</sst>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8D-4295-AB42-6E3EAA884E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68D-4295-AB42-6E3EAA884E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54.08</c:v>
                </c:pt>
                <c:pt idx="1">
                  <c:v>45.57</c:v>
                </c:pt>
                <c:pt idx="2">
                  <c:v>42.95</c:v>
                </c:pt>
                <c:pt idx="3">
                  <c:v>39.700000000000003</c:v>
                </c:pt>
                <c:pt idx="4">
                  <c:v>37.14</c:v>
                </c:pt>
              </c:numCache>
            </c:numRef>
          </c:val>
          <c:extLst>
            <c:ext xmlns:c16="http://schemas.microsoft.com/office/drawing/2014/chart" uri="{C3380CC4-5D6E-409C-BE32-E72D297353CC}">
              <c16:uniqueId val="{00000000-20B6-4E45-AB4E-3B7055A73D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0B6-4E45-AB4E-3B7055A73D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87.55</c:v>
                </c:pt>
                <c:pt idx="1">
                  <c:v>87.21</c:v>
                </c:pt>
                <c:pt idx="2">
                  <c:v>88.04</c:v>
                </c:pt>
                <c:pt idx="3">
                  <c:v>87.76</c:v>
                </c:pt>
                <c:pt idx="4">
                  <c:v>90.18</c:v>
                </c:pt>
              </c:numCache>
            </c:numRef>
          </c:val>
          <c:extLst>
            <c:ext xmlns:c16="http://schemas.microsoft.com/office/drawing/2014/chart" uri="{C3380CC4-5D6E-409C-BE32-E72D297353CC}">
              <c16:uniqueId val="{00000000-33DE-4A61-9F09-875839098A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3DE-4A61-9F09-875839098A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77.77</c:v>
                </c:pt>
                <c:pt idx="1">
                  <c:v>77.790000000000006</c:v>
                </c:pt>
                <c:pt idx="2">
                  <c:v>80.44</c:v>
                </c:pt>
                <c:pt idx="3">
                  <c:v>80.44</c:v>
                </c:pt>
                <c:pt idx="4">
                  <c:v>79.180000000000007</c:v>
                </c:pt>
              </c:numCache>
            </c:numRef>
          </c:val>
          <c:extLst>
            <c:ext xmlns:c16="http://schemas.microsoft.com/office/drawing/2014/chart" uri="{C3380CC4-5D6E-409C-BE32-E72D297353CC}">
              <c16:uniqueId val="{00000000-FE87-49DB-A507-FE8DA42352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7-49DB-A507-FE8DA42352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20-456F-A130-8ED0BAC2A6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20-456F-A130-8ED0BAC2A6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17-47E5-8354-C33A13B0B9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17-47E5-8354-C33A13B0B9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A-44C7-A62F-1007BF34F6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A-44C7-A62F-1007BF34F6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A-44AD-B525-7FF4AF32DB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A-44AD-B525-7FF4AF32DB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c:v>
                </c:pt>
                <c:pt idx="1">
                  <c:v>27.02</c:v>
                </c:pt>
                <c:pt idx="2" formatCode="#,##0.00;&quot;△&quot;#,##0.00">
                  <c:v>0</c:v>
                </c:pt>
                <c:pt idx="3" formatCode="#,##0.00;&quot;△&quot;#,##0.00">
                  <c:v>0</c:v>
                </c:pt>
                <c:pt idx="4">
                  <c:v>17.809999999999999</c:v>
                </c:pt>
              </c:numCache>
            </c:numRef>
          </c:val>
          <c:extLst>
            <c:ext xmlns:c16="http://schemas.microsoft.com/office/drawing/2014/chart" uri="{C3380CC4-5D6E-409C-BE32-E72D297353CC}">
              <c16:uniqueId val="{00000000-8718-4172-90FB-75A2EE76D3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718-4172-90FB-75A2EE76D3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67.16</c:v>
                </c:pt>
                <c:pt idx="1">
                  <c:v>57.56</c:v>
                </c:pt>
                <c:pt idx="2">
                  <c:v>53.79</c:v>
                </c:pt>
                <c:pt idx="3">
                  <c:v>52.88</c:v>
                </c:pt>
                <c:pt idx="4">
                  <c:v>47.44</c:v>
                </c:pt>
              </c:numCache>
            </c:numRef>
          </c:val>
          <c:extLst>
            <c:ext xmlns:c16="http://schemas.microsoft.com/office/drawing/2014/chart" uri="{C3380CC4-5D6E-409C-BE32-E72D297353CC}">
              <c16:uniqueId val="{00000000-A0D8-4BA2-8FDF-DB98AC0D5B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0D8-4BA2-8FDF-DB98AC0D5B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274.10000000000002</c:v>
                </c:pt>
                <c:pt idx="1">
                  <c:v>326.36</c:v>
                </c:pt>
                <c:pt idx="2">
                  <c:v>349.11</c:v>
                </c:pt>
                <c:pt idx="3">
                  <c:v>356.47</c:v>
                </c:pt>
                <c:pt idx="4">
                  <c:v>335.34</c:v>
                </c:pt>
              </c:numCache>
            </c:numRef>
          </c:val>
          <c:extLst>
            <c:ext xmlns:c16="http://schemas.microsoft.com/office/drawing/2014/chart" uri="{C3380CC4-5D6E-409C-BE32-E72D297353CC}">
              <c16:uniqueId val="{00000000-35A0-4832-A3ED-0138B21C87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5A0-4832-A3ED-0138B21C87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津南町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8672</v>
      </c>
      <c r="AM8" s="54"/>
      <c r="AN8" s="54"/>
      <c r="AO8" s="54"/>
      <c r="AP8" s="54"/>
      <c r="AQ8" s="54"/>
      <c r="AR8" s="54"/>
      <c r="AS8" s="54"/>
      <c r="AT8" s="53">
        <f>データ!T6</f>
        <v>170.21</v>
      </c>
      <c r="AU8" s="53"/>
      <c r="AV8" s="53"/>
      <c r="AW8" s="53"/>
      <c r="AX8" s="53"/>
      <c r="AY8" s="53"/>
      <c r="AZ8" s="53"/>
      <c r="BA8" s="53"/>
      <c r="BB8" s="53">
        <f>データ!U6</f>
        <v>50.95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28.43</v>
      </c>
      <c r="Q10" s="53"/>
      <c r="R10" s="53"/>
      <c r="S10" s="53"/>
      <c r="T10" s="53"/>
      <c r="U10" s="53"/>
      <c r="V10" s="53"/>
      <c r="W10" s="53">
        <f>データ!Q6</f>
        <v>107.46</v>
      </c>
      <c r="X10" s="53"/>
      <c r="Y10" s="53"/>
      <c r="Z10" s="53"/>
      <c r="AA10" s="53"/>
      <c r="AB10" s="53"/>
      <c r="AC10" s="53"/>
      <c r="AD10" s="54">
        <f>データ!R6</f>
        <v>3410</v>
      </c>
      <c r="AE10" s="54"/>
      <c r="AF10" s="54"/>
      <c r="AG10" s="54"/>
      <c r="AH10" s="54"/>
      <c r="AI10" s="54"/>
      <c r="AJ10" s="54"/>
      <c r="AK10" s="2"/>
      <c r="AL10" s="54">
        <f>データ!V6</f>
        <v>2444</v>
      </c>
      <c r="AM10" s="54"/>
      <c r="AN10" s="54"/>
      <c r="AO10" s="54"/>
      <c r="AP10" s="54"/>
      <c r="AQ10" s="54"/>
      <c r="AR10" s="54"/>
      <c r="AS10" s="54"/>
      <c r="AT10" s="53">
        <f>データ!W6</f>
        <v>3.31</v>
      </c>
      <c r="AU10" s="53"/>
      <c r="AV10" s="53"/>
      <c r="AW10" s="53"/>
      <c r="AX10" s="53"/>
      <c r="AY10" s="53"/>
      <c r="AZ10" s="53"/>
      <c r="BA10" s="53"/>
      <c r="BB10" s="53">
        <f>データ!X6</f>
        <v>738.37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EAcvQls7ck01+kEQSiNayTSopxsEuNt48D6SJGrDHGWeDVqzhnOOEneFTM2oQvvH88luhDQ/6VDkVtprXSWdDw==" saltValue="vSoWO05LCY27NVw5lznk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154822</v>
      </c>
      <c r="D6" s="19">
        <f t="shared" si="3"/>
        <v>47</v>
      </c>
      <c r="E6" s="19">
        <f t="shared" si="3"/>
        <v>17</v>
      </c>
      <c r="F6" s="19">
        <f t="shared" si="3"/>
        <v>5</v>
      </c>
      <c r="G6" s="19">
        <f t="shared" si="3"/>
        <v>0</v>
      </c>
      <c r="H6" s="19" t="str">
        <f t="shared" si="3"/>
        <v>新潟県　津南町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28.43</v>
      </c>
      <c r="Q6" s="20">
        <f t="shared" si="3"/>
        <v>107.46</v>
      </c>
      <c r="R6" s="20">
        <f t="shared" si="3"/>
        <v>3410</v>
      </c>
      <c r="S6" s="20">
        <f t="shared" si="3"/>
        <v>8672</v>
      </c>
      <c r="T6" s="20">
        <f t="shared" si="3"/>
        <v>170.21</v>
      </c>
      <c r="U6" s="20">
        <f t="shared" si="3"/>
        <v>50.95</v>
      </c>
      <c r="V6" s="20">
        <f t="shared" si="3"/>
        <v>2444</v>
      </c>
      <c r="W6" s="20">
        <f t="shared" si="3"/>
        <v>3.31</v>
      </c>
      <c r="X6" s="20">
        <f t="shared" si="3"/>
        <v>738.37</v>
      </c>
      <c r="Y6" s="21">
        <f>IF(Y7="",NA(),Y7)</f>
        <v>77.77</v>
      </c>
      <c r="Z6" s="21">
        <f t="shared" ref="Z6:AH6" si="4">IF(Z7="",NA(),Z7)</f>
        <v>77.790000000000006</v>
      </c>
      <c r="AA6" s="21">
        <f t="shared" si="4"/>
        <v>80.44</v>
      </c>
      <c r="AB6" s="21">
        <f t="shared" si="4"/>
        <v>80.44</v>
      </c>
      <c r="AC6" s="21">
        <f t="shared" si="4"/>
        <v>79.180000000000007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v>
      </c>
      <c r="BG6" s="21">
        <f t="shared" ref="BG6:BO6" si="7">IF(BG7="",NA(),BG7)</f>
        <v>27.02</v>
      </c>
      <c r="BH6" s="20">
        <f t="shared" si="7"/>
        <v>0</v>
      </c>
      <c r="BI6" s="20">
        <f t="shared" si="7"/>
        <v>0</v>
      </c>
      <c r="BJ6" s="21">
        <f t="shared" si="7"/>
        <v>17.809999999999999</v>
      </c>
      <c r="BK6" s="21">
        <f t="shared" si="7"/>
        <v>826.83</v>
      </c>
      <c r="BL6" s="21">
        <f t="shared" si="7"/>
        <v>867.83</v>
      </c>
      <c r="BM6" s="21">
        <f t="shared" si="7"/>
        <v>791.76</v>
      </c>
      <c r="BN6" s="21">
        <f t="shared" si="7"/>
        <v>900.82</v>
      </c>
      <c r="BO6" s="21">
        <f t="shared" si="7"/>
        <v>839.21</v>
      </c>
      <c r="BP6" s="20" t="str">
        <f>IF(BP7="","",IF(BP7="-","【-】","【"&amp;SUBSTITUTE(TEXT(BP7,"#,##0.00"),"-","△")&amp;"】"))</f>
        <v>【785.10】</v>
      </c>
      <c r="BQ6" s="21">
        <f>IF(BQ7="",NA(),BQ7)</f>
        <v>67.16</v>
      </c>
      <c r="BR6" s="21">
        <f t="shared" ref="BR6:BZ6" si="8">IF(BR7="",NA(),BR7)</f>
        <v>57.56</v>
      </c>
      <c r="BS6" s="21">
        <f t="shared" si="8"/>
        <v>53.79</v>
      </c>
      <c r="BT6" s="21">
        <f t="shared" si="8"/>
        <v>52.88</v>
      </c>
      <c r="BU6" s="21">
        <f t="shared" si="8"/>
        <v>47.44</v>
      </c>
      <c r="BV6" s="21">
        <f t="shared" si="8"/>
        <v>57.31</v>
      </c>
      <c r="BW6" s="21">
        <f t="shared" si="8"/>
        <v>57.08</v>
      </c>
      <c r="BX6" s="21">
        <f t="shared" si="8"/>
        <v>56.26</v>
      </c>
      <c r="BY6" s="21">
        <f t="shared" si="8"/>
        <v>52.94</v>
      </c>
      <c r="BZ6" s="21">
        <f t="shared" si="8"/>
        <v>52.05</v>
      </c>
      <c r="CA6" s="20" t="str">
        <f>IF(CA7="","",IF(CA7="-","【-】","【"&amp;SUBSTITUTE(TEXT(CA7,"#,##0.00"),"-","△")&amp;"】"))</f>
        <v>【56.93】</v>
      </c>
      <c r="CB6" s="21">
        <f>IF(CB7="",NA(),CB7)</f>
        <v>274.10000000000002</v>
      </c>
      <c r="CC6" s="21">
        <f t="shared" ref="CC6:CK6" si="9">IF(CC7="",NA(),CC7)</f>
        <v>326.36</v>
      </c>
      <c r="CD6" s="21">
        <f t="shared" si="9"/>
        <v>349.11</v>
      </c>
      <c r="CE6" s="21">
        <f t="shared" si="9"/>
        <v>356.47</v>
      </c>
      <c r="CF6" s="21">
        <f t="shared" si="9"/>
        <v>335.34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54.08</v>
      </c>
      <c r="CN6" s="21">
        <f t="shared" ref="CN6:CV6" si="10">IF(CN7="",NA(),CN7)</f>
        <v>45.57</v>
      </c>
      <c r="CO6" s="21">
        <f t="shared" si="10"/>
        <v>42.95</v>
      </c>
      <c r="CP6" s="21">
        <f t="shared" si="10"/>
        <v>39.700000000000003</v>
      </c>
      <c r="CQ6" s="21">
        <f t="shared" si="10"/>
        <v>37.14</v>
      </c>
      <c r="CR6" s="21">
        <f t="shared" si="10"/>
        <v>50.14</v>
      </c>
      <c r="CS6" s="21">
        <f t="shared" si="10"/>
        <v>54.83</v>
      </c>
      <c r="CT6" s="21">
        <f t="shared" si="10"/>
        <v>66.53</v>
      </c>
      <c r="CU6" s="21">
        <f t="shared" si="10"/>
        <v>52.35</v>
      </c>
      <c r="CV6" s="21">
        <f t="shared" si="10"/>
        <v>46.25</v>
      </c>
      <c r="CW6" s="20" t="str">
        <f>IF(CW7="","",IF(CW7="-","【-】","【"&amp;SUBSTITUTE(TEXT(CW7,"#,##0.00"),"-","△")&amp;"】"))</f>
        <v>【49.87】</v>
      </c>
      <c r="CX6" s="21">
        <f>IF(CX7="",NA(),CX7)</f>
        <v>87.55</v>
      </c>
      <c r="CY6" s="21">
        <f t="shared" ref="CY6:DG6" si="11">IF(CY7="",NA(),CY7)</f>
        <v>87.21</v>
      </c>
      <c r="CZ6" s="21">
        <f t="shared" si="11"/>
        <v>88.04</v>
      </c>
      <c r="DA6" s="21">
        <f t="shared" si="11"/>
        <v>87.76</v>
      </c>
      <c r="DB6" s="21">
        <f t="shared" si="11"/>
        <v>90.18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154822</v>
      </c>
      <c r="D7" s="23">
        <v>47</v>
      </c>
      <c r="E7" s="23">
        <v>17</v>
      </c>
      <c r="F7" s="23">
        <v>5</v>
      </c>
      <c r="G7" s="23">
        <v>0</v>
      </c>
      <c r="H7" s="23" t="s">
        <v>98</v>
      </c>
      <c r="I7" s="23" t="s">
        <v>99</v>
      </c>
      <c r="J7" s="23" t="s">
        <v>100</v>
      </c>
      <c r="K7" s="23" t="s">
        <v>101</v>
      </c>
      <c r="L7" s="23" t="s">
        <v>102</v>
      </c>
      <c r="M7" s="23" t="s">
        <v>103</v>
      </c>
      <c r="N7" s="24" t="s">
        <v>104</v>
      </c>
      <c r="O7" s="24" t="s">
        <v>105</v>
      </c>
      <c r="P7" s="24">
        <v>28.43</v>
      </c>
      <c r="Q7" s="24">
        <v>107.46</v>
      </c>
      <c r="R7" s="24">
        <v>3410</v>
      </c>
      <c r="S7" s="24">
        <v>8672</v>
      </c>
      <c r="T7" s="24">
        <v>170.21</v>
      </c>
      <c r="U7" s="24">
        <v>50.95</v>
      </c>
      <c r="V7" s="24">
        <v>2444</v>
      </c>
      <c r="W7" s="24">
        <v>3.31</v>
      </c>
      <c r="X7" s="24">
        <v>738.37</v>
      </c>
      <c r="Y7" s="24">
        <v>77.77</v>
      </c>
      <c r="Z7" s="24">
        <v>77.790000000000006</v>
      </c>
      <c r="AA7" s="24">
        <v>80.44</v>
      </c>
      <c r="AB7" s="24">
        <v>80.44</v>
      </c>
      <c r="AC7" s="24">
        <v>79.180000000000007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v>
      </c>
      <c r="BG7" s="24">
        <v>27.02</v>
      </c>
      <c r="BH7" s="24">
        <v>0</v>
      </c>
      <c r="BI7" s="24">
        <v>0</v>
      </c>
      <c r="BJ7" s="24">
        <v>17.809999999999999</v>
      </c>
      <c r="BK7" s="24">
        <v>826.83</v>
      </c>
      <c r="BL7" s="24">
        <v>867.83</v>
      </c>
      <c r="BM7" s="24">
        <v>791.76</v>
      </c>
      <c r="BN7" s="24">
        <v>900.82</v>
      </c>
      <c r="BO7" s="24">
        <v>839.21</v>
      </c>
      <c r="BP7" s="24">
        <v>785.1</v>
      </c>
      <c r="BQ7" s="24">
        <v>67.16</v>
      </c>
      <c r="BR7" s="24">
        <v>57.56</v>
      </c>
      <c r="BS7" s="24">
        <v>53.79</v>
      </c>
      <c r="BT7" s="24">
        <v>52.88</v>
      </c>
      <c r="BU7" s="24">
        <v>47.44</v>
      </c>
      <c r="BV7" s="24">
        <v>57.31</v>
      </c>
      <c r="BW7" s="24">
        <v>57.08</v>
      </c>
      <c r="BX7" s="24">
        <v>56.26</v>
      </c>
      <c r="BY7" s="24">
        <v>52.94</v>
      </c>
      <c r="BZ7" s="24">
        <v>52.05</v>
      </c>
      <c r="CA7" s="24">
        <v>56.93</v>
      </c>
      <c r="CB7" s="24">
        <v>274.10000000000002</v>
      </c>
      <c r="CC7" s="24">
        <v>326.36</v>
      </c>
      <c r="CD7" s="24">
        <v>349.11</v>
      </c>
      <c r="CE7" s="24">
        <v>356.47</v>
      </c>
      <c r="CF7" s="24">
        <v>335.34</v>
      </c>
      <c r="CG7" s="24">
        <v>273.52</v>
      </c>
      <c r="CH7" s="24">
        <v>274.99</v>
      </c>
      <c r="CI7" s="24">
        <v>282.08999999999997</v>
      </c>
      <c r="CJ7" s="24">
        <v>303.27999999999997</v>
      </c>
      <c r="CK7" s="24">
        <v>301.86</v>
      </c>
      <c r="CL7" s="24">
        <v>271.14999999999998</v>
      </c>
      <c r="CM7" s="24">
        <v>54.08</v>
      </c>
      <c r="CN7" s="24">
        <v>45.57</v>
      </c>
      <c r="CO7" s="24">
        <v>42.95</v>
      </c>
      <c r="CP7" s="24">
        <v>39.700000000000003</v>
      </c>
      <c r="CQ7" s="24">
        <v>37.14</v>
      </c>
      <c r="CR7" s="24">
        <v>50.14</v>
      </c>
      <c r="CS7" s="24">
        <v>54.83</v>
      </c>
      <c r="CT7" s="24">
        <v>66.53</v>
      </c>
      <c r="CU7" s="24">
        <v>52.35</v>
      </c>
      <c r="CV7" s="24">
        <v>46.25</v>
      </c>
      <c r="CW7" s="24">
        <v>49.87</v>
      </c>
      <c r="CX7" s="24">
        <v>87.55</v>
      </c>
      <c r="CY7" s="24">
        <v>87.21</v>
      </c>
      <c r="CZ7" s="24">
        <v>88.04</v>
      </c>
      <c r="DA7" s="24">
        <v>87.76</v>
      </c>
      <c r="DB7" s="24">
        <v>90.18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コメント</cp:lastModifiedBy>
  <cp:lastPrinted>2025-02-07T06:25:38Z</cp:lastPrinted>
  <dcterms:modified xsi:type="dcterms:W3CDTF">2025-02-07T06:44:15Z</dcterms:modified>
</cp:coreProperties>
</file>