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村山拓也H29.4.1～\財政担当\地方公営企業\経営比較分析表の公表\Excel\Ｒ1\"/>
    </mc:Choice>
  </mc:AlternateContent>
  <xr:revisionPtr revIDLastSave="0" documentId="13_ncr:1_{A5E5A521-952F-4F9E-A010-B9CDFDD46095}" xr6:coauthVersionLast="45" xr6:coauthVersionMax="45" xr10:uidLastSave="{00000000-0000-0000-0000-000000000000}"/>
  <workbookProtection workbookAlgorithmName="SHA-512" workbookHashValue="GEr0QdYUg5djRSOdaXVUYnl9+grvz0P6FWsZDZ9VahN4JJNJyeZ1mvNr9qAySydESFqCXh+DqLsI00A3SLIO2w==" workbookSaltValue="LIhcabVXNusylNe4a+YxNw==" workbookSpinCount="100000" lockStructure="1"/>
  <bookViews>
    <workbookView xWindow="1170" yWindow="1170" windowWidth="15375" windowHeight="81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<sst xmlns="http://schemas.openxmlformats.org/spreadsheetml/2006/main" count="236" uniqueCount="122">
  <si>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</si>
  <si>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</si>
  <si>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</si>
  <si>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</si>
  <si>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</si>
  <si>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</si>
  <si>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</si>
  <si>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</si>
  <si>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</si>
  <si>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</si>
  <si>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</si>
  <si>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</si>
  <si>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</si>
  <si>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</si>
  <si>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</si>
  <si>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</si>
  <si>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</si>
  <si>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</si>
  <si>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</si>
  <si>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</si>
  <si>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</si>
  <si>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</si>
  <si>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</si>
  <si>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</si>
  <si>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</si>
  <si>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</si>
  <si>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</si>
  <si>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</si>
  <si>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</si>
  <si>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</si>
  <si>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</si>
  <si>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</si>
  <si>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</si>
  <si>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</si>
  <si>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</si>
  <si>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</si>
  <si>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</si>
  <si>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</si>
  <si>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</si>
  <si>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</si>
  <si>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</si>
  <si>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</si>
  <si>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</si>
  <si>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</si>
  <si>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</si>
  <si>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</si>
  <si>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</si>
  <si>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</si>
  <si>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</si>
  <si>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</si>
  <si>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</si>
  <si>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</si>
  <si>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</si>
  <si>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</si>
  <si>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</si>
  <si>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</si>
  <si>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</si>
  <si>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</si>
  <si>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</si>
  <si>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</si>
  <si>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</si>
  <si>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</si>
  <si>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</si>
  <si>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</si>
  <si>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</si>
  <si>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</si>
  <si>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</si>
  <si>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</si>
  <si>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</si>
  <si>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</si>
  <si>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</si>
  <si>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</si>
  <si>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</si>
  <si>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</si>
  <si>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</si>
  <si>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</si>
  <si>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</si>
  <si>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</si>
  <si>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</si>
  <si>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</si>
  <si>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</si>
  <si>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</si>
  <si>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</si>
  <si>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</si>
  <si>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</si>
  <si>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</si>
  <si>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</si>
  <si>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</si>
  <si>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</si>
  <si>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</si>
  <si>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</si>
  <si>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</si>
  <si>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</si>
  <si>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</si>
  <si>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</si>
  <si>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</si>
  <si>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</si>
  <si>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</si>
  <si>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</si>
  <si>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</si>
  <si>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</si>
  <si>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</si>
  <si>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</si>
  <si>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</si>
  <si>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</si>
  <si>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</si>
  <si>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</si>
  <si>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</si>
  <si>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</si>
  <si>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</si>
  <si>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</si>
  <si>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</si>
  <si>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</si>
  <si>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</si>
  <si>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</si>
  <si>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</si>
  <si>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</si>
  <si>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</si>
  <si>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</si>
  <si>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使用料収入は、H27年度をピークに現状はほぼ横ばい傾向であるが、今後人口減少に伴う使用料収入の減少が確実視される。引き続き水洗化の推進及び料金の滞納対策を強化し、収入の確保に努めることが必要で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本会計が依存する形であるが、これらを可能な限り圧縮す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66" eb="68">
      <t>スイシン</t>
    </rPh>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</si>
  <si>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施設等の建設に係る企業債残高は、今後起債事業等がない限りR16年度で完済予定である。営業収益のみでは企業債の元利償還金は賄えず、一般会計からの繰入金を充当していることから営業収益増の施策も視野に入れなくてはならない。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晴天時現在処理能力に対し、H29年度以降増加傾向にある。今後は人口減少による利用率の減が見込まれるため、引き続き適切な施設規模を検討していく必要がある。
⑧水洗化率
　類似団体平均値と比べ、やや高い水準を維持している。今後も未接続世帯への水洗化を推進していく。</t>
    <rPh sb="75" eb="78">
      <t>ミセツゾク</t>
    </rPh>
    <rPh sb="78" eb="80">
      <t>セタイ</t>
    </rPh>
    <rPh sb="82" eb="85">
      <t>スイセンカ</t>
    </rPh>
    <rPh sb="397" eb="398">
      <t>ネン</t>
    </rPh>
    <rPh sb="398" eb="399">
      <t>ド</t>
    </rPh>
    <rPh sb="399" eb="401">
      <t>イコウ</t>
    </rPh>
    <rPh sb="401" eb="403">
      <t>ゾウカ</t>
    </rPh>
    <rPh sb="403" eb="405">
      <t>ケイコウ</t>
    </rPh>
    <rPh sb="433" eb="434">
      <t>ヒ</t>
    </rPh>
    <rPh sb="435" eb="436">
      <t>ツヅ</t>
    </rPh>
    <rPh sb="465" eb="467">
      <t>ルイジ</t>
    </rPh>
    <rPh sb="467" eb="469">
      <t>ダンタイ</t>
    </rPh>
    <rPh sb="469" eb="472">
      <t>ヘイキンチ</t>
    </rPh>
    <rPh sb="473" eb="474">
      <t>クラ</t>
    </rPh>
    <rPh sb="478" eb="479">
      <t>タカ</t>
    </rPh>
    <rPh sb="480" eb="482">
      <t>スイジュン</t>
    </rPh>
    <rPh sb="483" eb="485">
      <t>イジ</t>
    </rPh>
    <rPh sb="490" eb="492">
      <t>コンゴ</t>
    </rPh>
    <rPh sb="493" eb="496">
      <t>ミセツゾク</t>
    </rPh>
    <rPh sb="496" eb="498">
      <t>セタイ</t>
    </rPh>
    <rPh sb="500" eb="503">
      <t>スイセンカ</t>
    </rPh>
    <rPh sb="504" eb="506">
      <t>スイシン</t>
    </rPh>
    <phoneticPr fontId="4"/>
  </si>
  <si>
    <t>③管渠改善率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</si>
</sst>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E1-4278-B2B2-F262635BB2F6}"/>
            </c:ext>
          </c:extLst>
        </c:ser>
        <c:dLbls>
          <c:showLegendKey val="0"/>
          <c:showVal val="0"/>
          <c:showCatName val="0"/>
          <c:showSerName val="0"/>
          <c:showPercent val="0"/>
          <c:showBubbleSize val="0"/>
        </c:dLbls>
        <c:gapWidth val="150"/>
        <c:axId val="553534872"/>
        <c:axId val="5535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EE1-4278-B2B2-F262635BB2F6}"/>
            </c:ext>
          </c:extLst>
        </c:ser>
        <c:dLbls>
          <c:showLegendKey val="0"/>
          <c:showVal val="0"/>
          <c:showCatName val="0"/>
          <c:showSerName val="0"/>
          <c:showPercent val="0"/>
          <c:showBubbleSize val="0"/>
        </c:dLbls>
        <c:marker val="1"/>
        <c:smooth val="0"/>
        <c:axId val="553534872"/>
        <c:axId val="553533304"/>
      </c:lineChart>
      <c:dateAx>
        <c:axId val="553534872"/>
        <c:scaling>
          <c:orientation val="minMax"/>
        </c:scaling>
        <c:delete val="1"/>
        <c:axPos val="b"/>
        <c:numFmt formatCode="&quot;H&quot;yy" sourceLinked="1"/>
        <c:majorTickMark val="none"/>
        <c:minorTickMark val="none"/>
        <c:tickLblPos val="none"/>
        <c:crossAx val="553533304"/>
        <c:crosses val="autoZero"/>
        <c:auto val="1"/>
        <c:lblOffset val="100"/>
        <c:baseTimeUnit val="years"/>
      </c:dateAx>
      <c:valAx>
        <c:axId val="5535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81.010000000000005</c:v>
                </c:pt>
                <c:pt idx="1">
                  <c:v>81.33</c:v>
                </c:pt>
                <c:pt idx="2">
                  <c:v>78.77</c:v>
                </c:pt>
                <c:pt idx="3">
                  <c:v>75.150000000000006</c:v>
                </c:pt>
                <c:pt idx="4">
                  <c:v>77.77</c:v>
                </c:pt>
              </c:numCache>
            </c:numRef>
          </c:val>
          <c:extLst>
            <c:ext xmlns:c16="http://schemas.microsoft.com/office/drawing/2014/chart" uri="{C3380CC4-5D6E-409C-BE32-E72D297353CC}">
              <c16:uniqueId val="{00000000-5F7B-4B0B-A27D-3E6A4F7CC78A}"/>
            </c:ext>
          </c:extLst>
        </c:ser>
        <c:dLbls>
          <c:showLegendKey val="0"/>
          <c:showVal val="0"/>
          <c:showCatName val="0"/>
          <c:showSerName val="0"/>
          <c:showPercent val="0"/>
          <c:showBubbleSize val="0"/>
        </c:dLbls>
        <c:gapWidth val="150"/>
        <c:axId val="553536832"/>
        <c:axId val="55353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B-4B0B-A27D-3E6A4F7CC78A}"/>
            </c:ext>
          </c:extLst>
        </c:ser>
        <c:dLbls>
          <c:showLegendKey val="0"/>
          <c:showVal val="0"/>
          <c:showCatName val="0"/>
          <c:showSerName val="0"/>
          <c:showPercent val="0"/>
          <c:showBubbleSize val="0"/>
        </c:dLbls>
        <c:marker val="1"/>
        <c:smooth val="0"/>
        <c:axId val="553536832"/>
        <c:axId val="553534088"/>
      </c:lineChart>
      <c:dateAx>
        <c:axId val="553536832"/>
        <c:scaling>
          <c:orientation val="minMax"/>
        </c:scaling>
        <c:delete val="1"/>
        <c:axPos val="b"/>
        <c:numFmt formatCode="&quot;H&quot;yy" sourceLinked="1"/>
        <c:majorTickMark val="none"/>
        <c:minorTickMark val="none"/>
        <c:tickLblPos val="none"/>
        <c:crossAx val="553534088"/>
        <c:crosses val="autoZero"/>
        <c:auto val="1"/>
        <c:lblOffset val="100"/>
        <c:baseTimeUnit val="years"/>
      </c:dateAx>
      <c:valAx>
        <c:axId val="5535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B-4DF2-8B08-CDD441A7B43E}"/>
            </c:ext>
          </c:extLst>
        </c:ser>
        <c:dLbls>
          <c:showLegendKey val="0"/>
          <c:showVal val="0"/>
          <c:showCatName val="0"/>
          <c:showSerName val="0"/>
          <c:showPercent val="0"/>
          <c:showBubbleSize val="0"/>
        </c:dLbls>
        <c:gapWidth val="150"/>
        <c:axId val="505535064"/>
        <c:axId val="50553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B-4DF2-8B08-CDD441A7B43E}"/>
            </c:ext>
          </c:extLst>
        </c:ser>
        <c:dLbls>
          <c:showLegendKey val="0"/>
          <c:showVal val="0"/>
          <c:showCatName val="0"/>
          <c:showSerName val="0"/>
          <c:showPercent val="0"/>
          <c:showBubbleSize val="0"/>
        </c:dLbls>
        <c:marker val="1"/>
        <c:smooth val="0"/>
        <c:axId val="505535064"/>
        <c:axId val="505533104"/>
      </c:lineChart>
      <c:dateAx>
        <c:axId val="505535064"/>
        <c:scaling>
          <c:orientation val="minMax"/>
        </c:scaling>
        <c:delete val="1"/>
        <c:axPos val="b"/>
        <c:numFmt formatCode="&quot;H&quot;yy" sourceLinked="1"/>
        <c:majorTickMark val="none"/>
        <c:minorTickMark val="none"/>
        <c:tickLblPos val="none"/>
        <c:crossAx val="505533104"/>
        <c:crosses val="autoZero"/>
        <c:auto val="1"/>
        <c:lblOffset val="100"/>
        <c:baseTimeUnit val="years"/>
      </c:dateAx>
      <c:valAx>
        <c:axId val="50553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1-44C1-A4A2-DC3E259FC540}"/>
            </c:ext>
          </c:extLst>
        </c:ser>
        <c:dLbls>
          <c:showLegendKey val="0"/>
          <c:showVal val="0"/>
          <c:showCatName val="0"/>
          <c:showSerName val="0"/>
          <c:showPercent val="0"/>
          <c:showBubbleSize val="0"/>
        </c:dLbls>
        <c:gapWidth val="150"/>
        <c:axId val="505535456"/>
        <c:axId val="5055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1-44C1-A4A2-DC3E259FC540}"/>
            </c:ext>
          </c:extLst>
        </c:ser>
        <c:dLbls>
          <c:showLegendKey val="0"/>
          <c:showVal val="0"/>
          <c:showCatName val="0"/>
          <c:showSerName val="0"/>
          <c:showPercent val="0"/>
          <c:showBubbleSize val="0"/>
        </c:dLbls>
        <c:marker val="1"/>
        <c:smooth val="0"/>
        <c:axId val="505535456"/>
        <c:axId val="505532320"/>
      </c:lineChart>
      <c:dateAx>
        <c:axId val="505535456"/>
        <c:scaling>
          <c:orientation val="minMax"/>
        </c:scaling>
        <c:delete val="1"/>
        <c:axPos val="b"/>
        <c:numFmt formatCode="&quot;H&quot;yy" sourceLinked="1"/>
        <c:majorTickMark val="none"/>
        <c:minorTickMark val="none"/>
        <c:tickLblPos val="none"/>
        <c:crossAx val="505532320"/>
        <c:crosses val="autoZero"/>
        <c:auto val="1"/>
        <c:lblOffset val="100"/>
        <c:baseTimeUnit val="years"/>
      </c:dateAx>
      <c:valAx>
        <c:axId val="5055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F-4E1D-AE32-B897BA4D1FB5}"/>
            </c:ext>
          </c:extLst>
        </c:ser>
        <c:dLbls>
          <c:showLegendKey val="0"/>
          <c:showVal val="0"/>
          <c:showCatName val="0"/>
          <c:showSerName val="0"/>
          <c:showPercent val="0"/>
          <c:showBubbleSize val="0"/>
        </c:dLbls>
        <c:gapWidth val="150"/>
        <c:axId val="505533888"/>
        <c:axId val="32270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F-4E1D-AE32-B897BA4D1FB5}"/>
            </c:ext>
          </c:extLst>
        </c:ser>
        <c:dLbls>
          <c:showLegendKey val="0"/>
          <c:showVal val="0"/>
          <c:showCatName val="0"/>
          <c:showSerName val="0"/>
          <c:showPercent val="0"/>
          <c:showBubbleSize val="0"/>
        </c:dLbls>
        <c:marker val="1"/>
        <c:smooth val="0"/>
        <c:axId val="505533888"/>
        <c:axId val="322709744"/>
      </c:lineChart>
      <c:dateAx>
        <c:axId val="505533888"/>
        <c:scaling>
          <c:orientation val="minMax"/>
        </c:scaling>
        <c:delete val="1"/>
        <c:axPos val="b"/>
        <c:numFmt formatCode="&quot;H&quot;yy" sourceLinked="1"/>
        <c:majorTickMark val="none"/>
        <c:minorTickMark val="none"/>
        <c:tickLblPos val="none"/>
        <c:crossAx val="322709744"/>
        <c:crosses val="autoZero"/>
        <c:auto val="1"/>
        <c:lblOffset val="100"/>
        <c:baseTimeUnit val="years"/>
      </c:dateAx>
      <c:valAx>
        <c:axId val="32270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5-441C-AA3D-A214315745E6}"/>
            </c:ext>
          </c:extLst>
        </c:ser>
        <c:dLbls>
          <c:showLegendKey val="0"/>
          <c:showVal val="0"/>
          <c:showCatName val="0"/>
          <c:showSerName val="0"/>
          <c:showPercent val="0"/>
          <c:showBubbleSize val="0"/>
        </c:dLbls>
        <c:gapWidth val="150"/>
        <c:axId val="322710920"/>
        <c:axId val="3227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5-441C-AA3D-A214315745E6}"/>
            </c:ext>
          </c:extLst>
        </c:ser>
        <c:dLbls>
          <c:showLegendKey val="0"/>
          <c:showVal val="0"/>
          <c:showCatName val="0"/>
          <c:showSerName val="0"/>
          <c:showPercent val="0"/>
          <c:showBubbleSize val="0"/>
        </c:dLbls>
        <c:marker val="1"/>
        <c:smooth val="0"/>
        <c:axId val="322710920"/>
        <c:axId val="322711312"/>
      </c:lineChart>
      <c:dateAx>
        <c:axId val="322710920"/>
        <c:scaling>
          <c:orientation val="minMax"/>
        </c:scaling>
        <c:delete val="1"/>
        <c:axPos val="b"/>
        <c:numFmt formatCode="&quot;H&quot;yy" sourceLinked="1"/>
        <c:majorTickMark val="none"/>
        <c:minorTickMark val="none"/>
        <c:tickLblPos val="none"/>
        <c:crossAx val="322711312"/>
        <c:crosses val="autoZero"/>
        <c:auto val="1"/>
        <c:lblOffset val="100"/>
        <c:baseTimeUnit val="years"/>
      </c:dateAx>
      <c:valAx>
        <c:axId val="3227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1729.77</c:v>
                </c:pt>
                <c:pt idx="1">
                  <c:v>2111.4</c:v>
                </c:pt>
                <c:pt idx="2">
                  <c:v>43.82</c:v>
                </c:pt>
                <c:pt idx="3">
                  <c:v>18.170000000000002</c:v>
                </c:pt>
                <c:pt idx="4">
                  <c:v>26</c:v>
                </c:pt>
              </c:numCache>
            </c:numRef>
          </c:val>
          <c:extLst>
            <c:ext xmlns:c16="http://schemas.microsoft.com/office/drawing/2014/chart" uri="{C3380CC4-5D6E-409C-BE32-E72D297353CC}">
              <c16:uniqueId val="{00000000-0155-491B-A6A3-48934341496B}"/>
            </c:ext>
          </c:extLst>
        </c:ser>
        <c:dLbls>
          <c:showLegendKey val="0"/>
          <c:showVal val="0"/>
          <c:showCatName val="0"/>
          <c:showSerName val="0"/>
          <c:showPercent val="0"/>
          <c:showBubbleSize val="0"/>
        </c:dLbls>
        <c:gapWidth val="150"/>
        <c:axId val="322712488"/>
        <c:axId val="32271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155-491B-A6A3-48934341496B}"/>
            </c:ext>
          </c:extLst>
        </c:ser>
        <c:dLbls>
          <c:showLegendKey val="0"/>
          <c:showVal val="0"/>
          <c:showCatName val="0"/>
          <c:showSerName val="0"/>
          <c:showPercent val="0"/>
          <c:showBubbleSize val="0"/>
        </c:dLbls>
        <c:marker val="1"/>
        <c:smooth val="0"/>
        <c:axId val="322712488"/>
        <c:axId val="322712880"/>
      </c:lineChart>
      <c:dateAx>
        <c:axId val="322712488"/>
        <c:scaling>
          <c:orientation val="minMax"/>
        </c:scaling>
        <c:delete val="1"/>
        <c:axPos val="b"/>
        <c:numFmt formatCode="&quot;H&quot;yy" sourceLinked="1"/>
        <c:majorTickMark val="none"/>
        <c:minorTickMark val="none"/>
        <c:tickLblPos val="none"/>
        <c:crossAx val="322712880"/>
        <c:crosses val="autoZero"/>
        <c:auto val="1"/>
        <c:lblOffset val="100"/>
        <c:baseTimeUnit val="years"/>
      </c:dateAx>
      <c:valAx>
        <c:axId val="3227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28.65</c:v>
                </c:pt>
                <c:pt idx="1">
                  <c:v>31.31</c:v>
                </c:pt>
                <c:pt idx="2">
                  <c:v>69.03</c:v>
                </c:pt>
                <c:pt idx="3">
                  <c:v>66.45</c:v>
                </c:pt>
                <c:pt idx="4">
                  <c:v>67.16</c:v>
                </c:pt>
              </c:numCache>
            </c:numRef>
          </c:val>
          <c:extLst>
            <c:ext xmlns:c16="http://schemas.microsoft.com/office/drawing/2014/chart" uri="{C3380CC4-5D6E-409C-BE32-E72D297353CC}">
              <c16:uniqueId val="{00000000-473E-4E44-9D06-35EAB4BC5541}"/>
            </c:ext>
          </c:extLst>
        </c:ser>
        <c:dLbls>
          <c:showLegendKey val="0"/>
          <c:showVal val="0"/>
          <c:showCatName val="0"/>
          <c:showSerName val="0"/>
          <c:showPercent val="0"/>
          <c:showBubbleSize val="0"/>
        </c:dLbls>
        <c:gapWidth val="150"/>
        <c:axId val="153429632"/>
        <c:axId val="1534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73E-4E44-9D06-35EAB4BC5541}"/>
            </c:ext>
          </c:extLst>
        </c:ser>
        <c:dLbls>
          <c:showLegendKey val="0"/>
          <c:showVal val="0"/>
          <c:showCatName val="0"/>
          <c:showSerName val="0"/>
          <c:showPercent val="0"/>
          <c:showBubbleSize val="0"/>
        </c:dLbls>
        <c:marker val="1"/>
        <c:smooth val="0"/>
        <c:axId val="153429632"/>
        <c:axId val="153429240"/>
      </c:lineChart>
      <c:dateAx>
        <c:axId val="153429632"/>
        <c:scaling>
          <c:orientation val="minMax"/>
        </c:scaling>
        <c:delete val="1"/>
        <c:axPos val="b"/>
        <c:numFmt formatCode="&quot;H&quot;yy" sourceLinked="1"/>
        <c:majorTickMark val="none"/>
        <c:minorTickMark val="none"/>
        <c:tickLblPos val="none"/>
        <c:crossAx val="153429240"/>
        <c:crosses val="autoZero"/>
        <c:auto val="1"/>
        <c:lblOffset val="100"/>
        <c:baseTimeUnit val="years"/>
      </c:dateAx>
      <c:valAx>
        <c:axId val="1534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635.96</c:v>
                </c:pt>
                <c:pt idx="1">
                  <c:v>582.55999999999995</c:v>
                </c:pt>
                <c:pt idx="2">
                  <c:v>264.37</c:v>
                </c:pt>
                <c:pt idx="3">
                  <c:v>274.60000000000002</c:v>
                </c:pt>
                <c:pt idx="4">
                  <c:v>274.10000000000002</c:v>
                </c:pt>
              </c:numCache>
            </c:numRef>
          </c:val>
          <c:extLst>
            <c:ext xmlns:c16="http://schemas.microsoft.com/office/drawing/2014/chart" uri="{C3380CC4-5D6E-409C-BE32-E72D297353CC}">
              <c16:uniqueId val="{00000000-A1D6-4D7C-ADFB-F467D1EAFB28}"/>
            </c:ext>
          </c:extLst>
        </c:ser>
        <c:dLbls>
          <c:showLegendKey val="0"/>
          <c:showVal val="0"/>
          <c:showCatName val="0"/>
          <c:showSerName val="0"/>
          <c:showPercent val="0"/>
          <c:showBubbleSize val="0"/>
        </c:dLbls>
        <c:gapWidth val="150"/>
        <c:axId val="153428848"/>
        <c:axId val="15343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1D6-4D7C-ADFB-F467D1EAFB28}"/>
            </c:ext>
          </c:extLst>
        </c:ser>
        <c:dLbls>
          <c:showLegendKey val="0"/>
          <c:showVal val="0"/>
          <c:showCatName val="0"/>
          <c:showSerName val="0"/>
          <c:showPercent val="0"/>
          <c:showBubbleSize val="0"/>
        </c:dLbls>
        <c:marker val="1"/>
        <c:smooth val="0"/>
        <c:axId val="153428848"/>
        <c:axId val="153430808"/>
      </c:lineChart>
      <c:dateAx>
        <c:axId val="153428848"/>
        <c:scaling>
          <c:orientation val="minMax"/>
        </c:scaling>
        <c:delete val="1"/>
        <c:axPos val="b"/>
        <c:numFmt formatCode="&quot;H&quot;yy" sourceLinked="1"/>
        <c:majorTickMark val="none"/>
        <c:minorTickMark val="none"/>
        <c:tickLblPos val="none"/>
        <c:crossAx val="153430808"/>
        <c:crosses val="autoZero"/>
        <c:auto val="1"/>
        <c:lblOffset val="100"/>
        <c:baseTimeUnit val="years"/>
      </c:dateAx>
      <c:valAx>
        <c:axId val="1534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2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44.81</c:v>
                </c:pt>
                <c:pt idx="1">
                  <c:v>40.18</c:v>
                </c:pt>
                <c:pt idx="2">
                  <c:v>36.17</c:v>
                </c:pt>
                <c:pt idx="3">
                  <c:v>44.19</c:v>
                </c:pt>
                <c:pt idx="4">
                  <c:v>54.08</c:v>
                </c:pt>
              </c:numCache>
            </c:numRef>
          </c:val>
          <c:extLst>
            <c:ext xmlns:c16="http://schemas.microsoft.com/office/drawing/2014/chart" uri="{C3380CC4-5D6E-409C-BE32-E72D297353CC}">
              <c16:uniqueId val="{00000000-336B-4C5E-96F0-67D6C447C358}"/>
            </c:ext>
          </c:extLst>
        </c:ser>
        <c:dLbls>
          <c:showLegendKey val="0"/>
          <c:showVal val="0"/>
          <c:showCatName val="0"/>
          <c:showSerName val="0"/>
          <c:showPercent val="0"/>
          <c:showBubbleSize val="0"/>
        </c:dLbls>
        <c:gapWidth val="150"/>
        <c:axId val="153428064"/>
        <c:axId val="4181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36B-4C5E-96F0-67D6C447C358}"/>
            </c:ext>
          </c:extLst>
        </c:ser>
        <c:dLbls>
          <c:showLegendKey val="0"/>
          <c:showVal val="0"/>
          <c:showCatName val="0"/>
          <c:showSerName val="0"/>
          <c:showPercent val="0"/>
          <c:showBubbleSize val="0"/>
        </c:dLbls>
        <c:marker val="1"/>
        <c:smooth val="0"/>
        <c:axId val="153428064"/>
        <c:axId val="418148256"/>
      </c:lineChart>
      <c:dateAx>
        <c:axId val="153428064"/>
        <c:scaling>
          <c:orientation val="minMax"/>
        </c:scaling>
        <c:delete val="1"/>
        <c:axPos val="b"/>
        <c:numFmt formatCode="&quot;H&quot;yy" sourceLinked="1"/>
        <c:majorTickMark val="none"/>
        <c:minorTickMark val="none"/>
        <c:tickLblPos val="none"/>
        <c:crossAx val="418148256"/>
        <c:crosses val="autoZero"/>
        <c:auto val="1"/>
        <c:lblOffset val="100"/>
        <c:baseTimeUnit val="years"/>
      </c:dateAx>
      <c:valAx>
        <c:axId val="4181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86.65</c:v>
                </c:pt>
                <c:pt idx="1">
                  <c:v>86.71</c:v>
                </c:pt>
                <c:pt idx="2">
                  <c:v>87.2</c:v>
                </c:pt>
                <c:pt idx="3">
                  <c:v>86.82</c:v>
                </c:pt>
                <c:pt idx="4">
                  <c:v>87.55</c:v>
                </c:pt>
              </c:numCache>
            </c:numRef>
          </c:val>
          <c:extLst>
            <c:ext xmlns:c16="http://schemas.microsoft.com/office/drawing/2014/chart" uri="{C3380CC4-5D6E-409C-BE32-E72D297353CC}">
              <c16:uniqueId val="{00000000-2357-4289-BD57-4C8D0EF3E54A}"/>
            </c:ext>
          </c:extLst>
        </c:ser>
        <c:dLbls>
          <c:showLegendKey val="0"/>
          <c:showVal val="0"/>
          <c:showCatName val="0"/>
          <c:showSerName val="0"/>
          <c:showPercent val="0"/>
          <c:showBubbleSize val="0"/>
        </c:dLbls>
        <c:gapWidth val="150"/>
        <c:axId val="418147472"/>
        <c:axId val="41814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357-4289-BD57-4C8D0EF3E54A}"/>
            </c:ext>
          </c:extLst>
        </c:ser>
        <c:dLbls>
          <c:showLegendKey val="0"/>
          <c:showVal val="0"/>
          <c:showCatName val="0"/>
          <c:showSerName val="0"/>
          <c:showPercent val="0"/>
          <c:showBubbleSize val="0"/>
        </c:dLbls>
        <c:marker val="1"/>
        <c:smooth val="0"/>
        <c:axId val="418147472"/>
        <c:axId val="418148648"/>
      </c:lineChart>
      <c:dateAx>
        <c:axId val="418147472"/>
        <c:scaling>
          <c:orientation val="minMax"/>
        </c:scaling>
        <c:delete val="1"/>
        <c:axPos val="b"/>
        <c:numFmt formatCode="&quot;H&quot;yy" sourceLinked="1"/>
        <c:majorTickMark val="none"/>
        <c:minorTickMark val="none"/>
        <c:tickLblPos val="none"/>
        <c:crossAx val="418148648"/>
        <c:crosses val="autoZero"/>
        <c:auto val="1"/>
        <c:lblOffset val="100"/>
        <c:baseTimeUnit val="years"/>
      </c:dateAx>
      <c:valAx>
        <c:axId val="4181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9427</v>
      </c>
      <c r="AM8" s="51"/>
      <c r="AN8" s="51"/>
      <c r="AO8" s="51"/>
      <c r="AP8" s="51"/>
      <c r="AQ8" s="51"/>
      <c r="AR8" s="51"/>
      <c r="AS8" s="51"/>
      <c r="AT8" s="46">
        <f>データ!T6</f>
        <v>170.21</v>
      </c>
      <c r="AU8" s="46"/>
      <c r="AV8" s="46"/>
      <c r="AW8" s="46"/>
      <c r="AX8" s="46"/>
      <c r="AY8" s="46"/>
      <c r="AZ8" s="46"/>
      <c r="BA8" s="46"/>
      <c r="BB8" s="46">
        <f>データ!U6</f>
        <v>55.38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29.2</v>
      </c>
      <c r="Q10" s="46"/>
      <c r="R10" s="46"/>
      <c r="S10" s="46"/>
      <c r="T10" s="46"/>
      <c r="U10" s="46"/>
      <c r="V10" s="46"/>
      <c r="W10" s="46">
        <f>データ!Q6</f>
        <v>76.98</v>
      </c>
      <c r="X10" s="46"/>
      <c r="Y10" s="46"/>
      <c r="Z10" s="46"/>
      <c r="AA10" s="46"/>
      <c r="AB10" s="46"/>
      <c r="AC10" s="46"/>
      <c r="AD10" s="51">
        <f>データ!R6</f>
        <v>3410</v>
      </c>
      <c r="AE10" s="51"/>
      <c r="AF10" s="51"/>
      <c r="AG10" s="51"/>
      <c r="AH10" s="51"/>
      <c r="AI10" s="51"/>
      <c r="AJ10" s="51"/>
      <c r="AK10" s="2"/>
      <c r="AL10" s="51">
        <f>データ!V6</f>
        <v>2730</v>
      </c>
      <c r="AM10" s="51"/>
      <c r="AN10" s="51"/>
      <c r="AO10" s="51"/>
      <c r="AP10" s="51"/>
      <c r="AQ10" s="51"/>
      <c r="AR10" s="51"/>
      <c r="AS10" s="51"/>
      <c r="AT10" s="46">
        <f>データ!W6</f>
        <v>3.31</v>
      </c>
      <c r="AU10" s="46"/>
      <c r="AV10" s="46"/>
      <c r="AW10" s="46"/>
      <c r="AX10" s="46"/>
      <c r="AY10" s="46"/>
      <c r="AZ10" s="46"/>
      <c r="BA10" s="46"/>
      <c r="BB10" s="46">
        <f>データ!X6</f>
        <v>824.77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2KonNgdFDxzHaq8EVZLAvH1ZUWS83taTVQ6aCCSixGJW8quEKjyDFTdlo4uGtRci3kRupkBBcCvPvIPD4WOLQw==" saltValue="KF++t7ZZbBIhNs6xbLzy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154822</v>
      </c>
      <c r="D6" s="33">
        <f t="shared" si="3"/>
        <v>47</v>
      </c>
      <c r="E6" s="33">
        <f t="shared" si="3"/>
        <v>17</v>
      </c>
      <c r="F6" s="33">
        <f t="shared" si="3"/>
        <v>5</v>
      </c>
      <c r="G6" s="33">
        <f t="shared" si="3"/>
        <v>0</v>
      </c>
      <c r="H6" s="33" t="str">
        <f t="shared" si="3"/>
        <v>新潟県　津南町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29.2</v>
      </c>
      <c r="Q6" s="34">
        <f t="shared" si="3"/>
        <v>76.98</v>
      </c>
      <c r="R6" s="34">
        <f t="shared" si="3"/>
        <v>3410</v>
      </c>
      <c r="S6" s="34">
        <f t="shared" si="3"/>
        <v>9427</v>
      </c>
      <c r="T6" s="34">
        <f t="shared" si="3"/>
        <v>170.21</v>
      </c>
      <c r="U6" s="34">
        <f t="shared" si="3"/>
        <v>55.38</v>
      </c>
      <c r="V6" s="34">
        <f t="shared" si="3"/>
        <v>2730</v>
      </c>
      <c r="W6" s="34">
        <f t="shared" si="3"/>
        <v>3.31</v>
      </c>
      <c r="X6" s="34">
        <f t="shared" si="3"/>
        <v>824.77</v>
      </c>
      <c r="Y6" s="35">
        <f>IF(Y7="",NA(),Y7)</f>
        <v>81.010000000000005</v>
      </c>
      <c r="Z6" s="35">
        <f t="shared" ref="Z6:AH6" si="4">IF(Z7="",NA(),Z7)</f>
        <v>81.33</v>
      </c>
      <c r="AA6" s="35">
        <f t="shared" si="4"/>
        <v>78.77</v>
      </c>
      <c r="AB6" s="35">
        <f t="shared" si="4"/>
        <v>75.150000000000006</v>
      </c>
      <c r="AC6" s="35">
        <f t="shared" si="4"/>
        <v>77.77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1729.77</v>
      </c>
      <c r="BG6" s="35">
        <f t="shared" ref="BG6:BO6" si="7">IF(BG7="",NA(),BG7)</f>
        <v>2111.4</v>
      </c>
      <c r="BH6" s="35">
        <f t="shared" si="7"/>
        <v>43.82</v>
      </c>
      <c r="BI6" s="35">
        <f t="shared" si="7"/>
        <v>18.170000000000002</v>
      </c>
      <c r="BJ6" s="35">
        <f t="shared" si="7"/>
        <v>26</v>
      </c>
      <c r="BK6" s="35">
        <f t="shared" si="7"/>
        <v>1081.8</v>
      </c>
      <c r="BL6" s="35">
        <f t="shared" si="7"/>
        <v>974.93</v>
      </c>
      <c r="BM6" s="35">
        <f t="shared" si="7"/>
        <v>855.8</v>
      </c>
      <c r="BN6" s="35">
        <f t="shared" si="7"/>
        <v>789.46</v>
      </c>
      <c r="BO6" s="35">
        <f t="shared" si="7"/>
        <v>826.83</v>
      </c>
      <c r="BP6" s="34" t="str">
        <f>IF(BP7="","",IF(BP7="-","【-】","【"&amp;SUBSTITUTE(TEXT(BP7,"#,##0.00"),"-","△")&amp;"】"))</f>
        <v>【765.47】</v>
      </c>
      <c r="BQ6" s="35">
        <f>IF(BQ7="",NA(),BQ7)</f>
        <v>28.65</v>
      </c>
      <c r="BR6" s="35">
        <f t="shared" ref="BR6:BZ6" si="8">IF(BR7="",NA(),BR7)</f>
        <v>31.31</v>
      </c>
      <c r="BS6" s="35">
        <f t="shared" si="8"/>
        <v>69.03</v>
      </c>
      <c r="BT6" s="35">
        <f t="shared" si="8"/>
        <v>66.45</v>
      </c>
      <c r="BU6" s="35">
        <f t="shared" si="8"/>
        <v>67.16</v>
      </c>
      <c r="BV6" s="35">
        <f t="shared" si="8"/>
        <v>52.19</v>
      </c>
      <c r="BW6" s="35">
        <f t="shared" si="8"/>
        <v>55.32</v>
      </c>
      <c r="BX6" s="35">
        <f t="shared" si="8"/>
        <v>59.8</v>
      </c>
      <c r="BY6" s="35">
        <f t="shared" si="8"/>
        <v>57.77</v>
      </c>
      <c r="BZ6" s="35">
        <f t="shared" si="8"/>
        <v>57.31</v>
      </c>
      <c r="CA6" s="34" t="str">
        <f>IF(CA7="","",IF(CA7="-","【-】","【"&amp;SUBSTITUTE(TEXT(CA7,"#,##0.00"),"-","△")&amp;"】"))</f>
        <v>【59.59】</v>
      </c>
      <c r="CB6" s="35">
        <f>IF(CB7="",NA(),CB7)</f>
        <v>635.96</v>
      </c>
      <c r="CC6" s="35">
        <f t="shared" ref="CC6:CK6" si="9">IF(CC7="",NA(),CC7)</f>
        <v>582.55999999999995</v>
      </c>
      <c r="CD6" s="35">
        <f t="shared" si="9"/>
        <v>264.37</v>
      </c>
      <c r="CE6" s="35">
        <f t="shared" si="9"/>
        <v>274.60000000000002</v>
      </c>
      <c r="CF6" s="35">
        <f t="shared" si="9"/>
        <v>274.10000000000002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44.81</v>
      </c>
      <c r="CN6" s="35">
        <f t="shared" ref="CN6:CV6" si="10">IF(CN7="",NA(),CN7)</f>
        <v>40.18</v>
      </c>
      <c r="CO6" s="35">
        <f t="shared" si="10"/>
        <v>36.17</v>
      </c>
      <c r="CP6" s="35">
        <f t="shared" si="10"/>
        <v>44.19</v>
      </c>
      <c r="CQ6" s="35">
        <f t="shared" si="10"/>
        <v>54.08</v>
      </c>
      <c r="CR6" s="35">
        <f t="shared" si="10"/>
        <v>52.31</v>
      </c>
      <c r="CS6" s="35">
        <f t="shared" si="10"/>
        <v>60.65</v>
      </c>
      <c r="CT6" s="35">
        <f t="shared" si="10"/>
        <v>51.75</v>
      </c>
      <c r="CU6" s="35">
        <f t="shared" si="10"/>
        <v>50.68</v>
      </c>
      <c r="CV6" s="35">
        <f t="shared" si="10"/>
        <v>50.14</v>
      </c>
      <c r="CW6" s="34" t="str">
        <f>IF(CW7="","",IF(CW7="-","【-】","【"&amp;SUBSTITUTE(TEXT(CW7,"#,##0.00"),"-","△")&amp;"】"))</f>
        <v>【51.30】</v>
      </c>
      <c r="CX6" s="35">
        <f>IF(CX7="",NA(),CX7)</f>
        <v>86.65</v>
      </c>
      <c r="CY6" s="35">
        <f t="shared" ref="CY6:DG6" si="11">IF(CY7="",NA(),CY7)</f>
        <v>86.71</v>
      </c>
      <c r="CZ6" s="35">
        <f t="shared" si="11"/>
        <v>87.2</v>
      </c>
      <c r="DA6" s="35">
        <f t="shared" si="11"/>
        <v>86.82</v>
      </c>
      <c r="DB6" s="35">
        <f t="shared" si="11"/>
        <v>87.55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154822</v>
      </c>
      <c r="D7" s="37">
        <v>47</v>
      </c>
      <c r="E7" s="37">
        <v>17</v>
      </c>
      <c r="F7" s="37">
        <v>5</v>
      </c>
      <c r="G7" s="37">
        <v>0</v>
      </c>
      <c r="H7" s="37" t="s">
        <v>98</v>
      </c>
      <c r="I7" s="37" t="s">
        <v>99</v>
      </c>
      <c r="J7" s="37" t="s">
        <v>100</v>
      </c>
      <c r="K7" s="37" t="s">
        <v>101</v>
      </c>
      <c r="L7" s="37" t="s">
        <v>102</v>
      </c>
      <c r="M7" s="37" t="s">
        <v>103</v>
      </c>
      <c r="N7" s="38" t="s">
        <v>104</v>
      </c>
      <c r="O7" s="38" t="s">
        <v>105</v>
      </c>
      <c r="P7" s="38">
        <v>29.2</v>
      </c>
      <c r="Q7" s="38">
        <v>76.98</v>
      </c>
      <c r="R7" s="38">
        <v>3410</v>
      </c>
      <c r="S7" s="38">
        <v>9427</v>
      </c>
      <c r="T7" s="38">
        <v>170.21</v>
      </c>
      <c r="U7" s="38">
        <v>55.38</v>
      </c>
      <c r="V7" s="38">
        <v>2730</v>
      </c>
      <c r="W7" s="38">
        <v>3.31</v>
      </c>
      <c r="X7" s="38">
        <v>824.77</v>
      </c>
      <c r="Y7" s="38">
        <v>81.010000000000005</v>
      </c>
      <c r="Z7" s="38">
        <v>81.33</v>
      </c>
      <c r="AA7" s="38">
        <v>78.77</v>
      </c>
      <c r="AB7" s="38">
        <v>75.150000000000006</v>
      </c>
      <c r="AC7" s="38">
        <v>77.77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1729.77</v>
      </c>
      <c r="BG7" s="38">
        <v>2111.4</v>
      </c>
      <c r="BH7" s="38">
        <v>43.82</v>
      </c>
      <c r="BI7" s="38">
        <v>18.170000000000002</v>
      </c>
      <c r="BJ7" s="38">
        <v>26</v>
      </c>
      <c r="BK7" s="38">
        <v>1081.8</v>
      </c>
      <c r="BL7" s="38">
        <v>974.93</v>
      </c>
      <c r="BM7" s="38">
        <v>855.8</v>
      </c>
      <c r="BN7" s="38">
        <v>789.46</v>
      </c>
      <c r="BO7" s="38">
        <v>826.83</v>
      </c>
      <c r="BP7" s="38">
        <v>765.47</v>
      </c>
      <c r="BQ7" s="38">
        <v>28.65</v>
      </c>
      <c r="BR7" s="38">
        <v>31.31</v>
      </c>
      <c r="BS7" s="38">
        <v>69.03</v>
      </c>
      <c r="BT7" s="38">
        <v>66.45</v>
      </c>
      <c r="BU7" s="38">
        <v>67.16</v>
      </c>
      <c r="BV7" s="38">
        <v>52.19</v>
      </c>
      <c r="BW7" s="38">
        <v>55.32</v>
      </c>
      <c r="BX7" s="38">
        <v>59.8</v>
      </c>
      <c r="BY7" s="38">
        <v>57.77</v>
      </c>
      <c r="BZ7" s="38">
        <v>57.31</v>
      </c>
      <c r="CA7" s="38">
        <v>59.59</v>
      </c>
      <c r="CB7" s="38">
        <v>635.96</v>
      </c>
      <c r="CC7" s="38">
        <v>582.55999999999995</v>
      </c>
      <c r="CD7" s="38">
        <v>264.37</v>
      </c>
      <c r="CE7" s="38">
        <v>274.60000000000002</v>
      </c>
      <c r="CF7" s="38">
        <v>274.10000000000002</v>
      </c>
      <c r="CG7" s="38">
        <v>296.14</v>
      </c>
      <c r="CH7" s="38">
        <v>283.17</v>
      </c>
      <c r="CI7" s="38">
        <v>263.76</v>
      </c>
      <c r="CJ7" s="38">
        <v>274.35000000000002</v>
      </c>
      <c r="CK7" s="38">
        <v>273.52</v>
      </c>
      <c r="CL7" s="38">
        <v>257.86</v>
      </c>
      <c r="CM7" s="38">
        <v>44.81</v>
      </c>
      <c r="CN7" s="38">
        <v>40.18</v>
      </c>
      <c r="CO7" s="38">
        <v>36.17</v>
      </c>
      <c r="CP7" s="38">
        <v>44.19</v>
      </c>
      <c r="CQ7" s="38">
        <v>54.08</v>
      </c>
      <c r="CR7" s="38">
        <v>52.31</v>
      </c>
      <c r="CS7" s="38">
        <v>60.65</v>
      </c>
      <c r="CT7" s="38">
        <v>51.75</v>
      </c>
      <c r="CU7" s="38">
        <v>50.68</v>
      </c>
      <c r="CV7" s="38">
        <v>50.14</v>
      </c>
      <c r="CW7" s="38">
        <v>51.3</v>
      </c>
      <c r="CX7" s="38">
        <v>86.65</v>
      </c>
      <c r="CY7" s="38">
        <v>86.71</v>
      </c>
      <c r="CZ7" s="38">
        <v>87.2</v>
      </c>
      <c r="DA7" s="38">
        <v>86.82</v>
      </c>
      <c r="DB7" s="38">
        <v>87.55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2021-01-19T06:05:08Z</cp:lastPrinted>
  <dcterms:created xsi:type="dcterms:W3CDTF">2020-12-04T03:03:23Z</dcterms:created>
  <dcterms:modified xsi:type="dcterms:W3CDTF">2021-03-01T04:20:31Z</dcterms:modified>
  <cp:category/>
</cp:coreProperties>
</file>