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827"/>
  <workbookPr/>
  <mc:AlternateContent xmlns:mc="http://schemas.openxmlformats.org/markup-compatibility/2006">
    <mc:Choice Requires="x15">
      <x15ac:absPath xmlns:x15ac="http://schemas.microsoft.com/office/spreadsheetml/2010/11/ac" url="\\Stsv01\行政データ\06_総務課\04_企画財政班\村山拓也H29.4.1～\財政担当\地方公営企業\経営比較分析表の公表\Excel\Ｒ1\"/>
    </mc:Choice>
  </mc:AlternateContent>
  <xr:revisionPtr revIDLastSave="0" documentId="13_ncr:1_{29BE8A2A-2975-4774-AEE6-3FA6585D5869}" xr6:coauthVersionLast="45" xr6:coauthVersionMax="45" xr10:uidLastSave="{00000000-0000-0000-0000-000000000000}"/>
  <workbookProtection workbookAlgorithmName="SHA-512" workbookHashValue="rI67fuQoFGkUJ7LBQgXWv/ivIqm9pwu4knyoYr7rBptLADzTfcSa+yl8ybsg/42gFe65tbtFOCQ4A/KGnPOBRQ==" workbookSaltValue="5rNSQM6Wqpy2gQZRbZcq5w==" workbookSpinCount="100000" lockStructure="1"/>
  <bookViews>
    <workbookView xWindow="-120" yWindow="-120" windowWidth="20730" windowHeight="1116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AT8" i="4" s="1"/>
  <c r="S6" i="5"/>
  <c r="AL8" i="4" s="1"/>
  <c r="R6" i="5"/>
  <c r="Q6" i="5"/>
  <c r="W10" i="4" s="1"/>
  <c r="P6" i="5"/>
  <c r="P10" i="4" s="1"/>
  <c r="O6" i="5"/>
  <c r="I10" i="4" s="1"/>
  <c r="N6" i="5"/>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H86" i="4"/>
  <c r="AT10" i="4"/>
  <c r="AL10" i="4"/>
  <c r="AD10" i="4"/>
  <c r="B10" i="4"/>
  <c r="I8" i="4"/>
</calcChain>
</file>

<file path=xl/sharedStrings.xml><?xml version="1.0" encoding="utf-8"?>
<sst xmlns="http://schemas.openxmlformats.org/spreadsheetml/2006/main" count="236" uniqueCount="120">
  <si>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</si>
  <si>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</si>
  <si>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</si>
  <si>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</si>
  <si>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</si>
  <si>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</si>
  <si>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</si>
  <si>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</si>
  <si>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</si>
  <si>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</si>
  <si>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</si>
  <si>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</si>
  <si>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</si>
  <si>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</si>
  <si>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</si>
  <si>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</si>
  <si>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</si>
  <si>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</si>
  <si>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</si>
  <si>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</si>
  <si>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</si>
  <si>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</si>
  <si>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</si>
  <si>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</si>
  <si>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</si>
  <si>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</si>
  <si>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</si>
  <si>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</si>
  <si>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</si>
  <si>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</si>
  <si>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</si>
  <si>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</si>
  <si>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</si>
  <si>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</si>
  <si>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</si>
  <si>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</si>
  <si>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</si>
  <si>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</si>
  <si>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</si>
  <si>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</si>
  <si>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</si>
  <si>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</si>
  <si>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</si>
  <si>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</si>
  <si>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</si>
  <si>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</si>
  <si>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</si>
  <si>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</si>
  <si>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</si>
  <si>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</si>
  <si>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</si>
  <si>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</si>
  <si>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</si>
  <si>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</si>
  <si>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</si>
  <si>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</si>
  <si>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</si>
  <si>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</si>
  <si>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</si>
  <si>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</si>
  <si>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</si>
  <si>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</si>
  <si>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</si>
  <si>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</si>
  <si>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</si>
  <si>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</si>
  <si>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</si>
  <si>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</si>
  <si>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</si>
  <si>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</si>
  <si>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</si>
  <si>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</si>
  <si>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</si>
  <si>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</si>
  <si>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</si>
  <si>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</si>
  <si>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</si>
  <si>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</si>
  <si>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</si>
  <si>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</si>
  <si>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</si>
  <si>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</si>
  <si>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</si>
  <si>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</si>
  <si>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</si>
  <si>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</si>
  <si>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</si>
  <si>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</si>
  <si>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</si>
  <si>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</si>
  <si>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</si>
  <si>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</si>
  <si>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</si>
  <si>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</si>
  <si>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</si>
  <si>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</si>
  <si>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</si>
  <si>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</si>
  <si>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新潟県　津南町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</si>
  <si>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</si>
  <si>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</si>
  <si>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</si>
  <si>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</si>
  <si>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</si>
  <si>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</si>
  <si>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</si>
  <si>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</si>
  <si>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</si>
  <si>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</si>
  <si>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</si>
  <si>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</si>
  <si>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</si>
  <si>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</si>
  <si>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</si>
  <si>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</si>
  <si>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</si>
  <si>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</si>
  <si>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①収益的収支比率
　使用料収入のみでは、経常的な支出及び企業債の元利償還金は賄えず、一般会計からの繰入金に大きく依存する状態である。維持管理費の圧縮と未接続世帯への水洗化を推進していくことが必要である。
④企業債残高対事業規模比率
　R7年に向けて企業債の元金償還金が概ね8％増加すること、多額の起債を予定していることから、今後の水準は更に上昇する見込みである。
⑤経費回収率
　①と同様、使用料収入のみでは経常的な支出は賄えていない。今後は人口減少に伴う使用料収入の減少により指標の下降が見込まれる。維持管理費等の支出をより一層精査していくことも必要である。
⑥汚水処理原価
　⑤と同様、今後は人口減少に伴う使用料収入の減少により指標の上昇が見込まれる。
⑦施設利用率
　晴天時現在処理能力に対し、1日平均処理水量は約50％以下である。将来的にはし尿の受け入れも視野に入れていることから、適切な施設規模を検討していく必要がある。
⑧水洗化率
　H22年の施設の概成から緩やかに増加傾向にあるが、類似団体平均値と比べ低いことから、今後も未接続世帯への水洗化を推進していく。</t>
    <rPh sb="75" eb="80">
      <t>ミセツゾクセタイ</t>
    </rPh>
    <rPh sb="82" eb="85">
      <t>スイセンカ</t>
    </rPh>
    <rPh sb="292" eb="294">
      <t>ドウヨウ</t>
    </rPh>
    <rPh sb="363" eb="365">
      <t>イカ</t>
    </rPh>
    <rPh sb="448" eb="452">
      <t>ルイジダンタイ</t>
    </rPh>
    <rPh sb="452" eb="455">
      <t>ヘイキンチ</t>
    </rPh>
    <rPh sb="456" eb="457">
      <t>クラ</t>
    </rPh>
    <rPh sb="458" eb="459">
      <t>ヒク</t>
    </rPh>
    <rPh sb="465" eb="467">
      <t>コンゴ</t>
    </rPh>
    <rPh sb="468" eb="473">
      <t>ミセツゾクセタイ</t>
    </rPh>
    <rPh sb="475" eb="478">
      <t>スイセンカ</t>
    </rPh>
    <rPh sb="479" eb="481">
      <t>スイシン</t>
    </rPh>
    <phoneticPr fontId="4"/>
  </si>
  <si>
    <t>　今後人口減少に伴う使用料収入の減少が確実視される。引き続き水洗化の推進及び料金の滞納対策を強化し、収入の確保に努めることが必要である。
　また、維持管理の効率化・効果的な推進を図るために本事業の経営戦略に基づき、ストックマネジメント計画を実施し、経費の合理化に取り組む。
　現状では、一般会計からの繰入金に大きく本会計が依存する形であるが、これらを可能な限り圧縮するべく上記の対策並びに料金改定も視野に入れつつ、健全な事業運営に努める。また、経営基盤の強化、経営効率の推進及びサービス水準の向上を図る観点からも、事業の広域化、統合及び民間資金の活用などを積極的に検討する必要がある。</t>
    <rPh sb="1" eb="3">
      <t>コンゴ</t>
    </rPh>
    <rPh sb="3" eb="5">
      <t>ジンコウ</t>
    </rPh>
    <rPh sb="8" eb="9">
      <t>トモナ</t>
    </rPh>
    <rPh sb="10" eb="15">
      <t>シヨウリョウシュウニュウ</t>
    </rPh>
    <rPh sb="16" eb="18">
      <t>ゲンショウ</t>
    </rPh>
    <rPh sb="34" eb="36">
      <t>スイシン</t>
    </rPh>
    <phoneticPr fontId="4"/>
  </si>
  <si>
    <t>③管渠改善率
　近年では改修及び更新工事等は主立って実施していない。耐用年数の満期による更新時期のピークはR31年度以降一斉に迎えることとなるが、現段階から当該時期に備えて平準化等の更新計画を策定することが責務である。</t>
    <rPh sb="57" eb="58">
      <t>ド</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</si>
</sst>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9D1-4667-8CA1-91B4249DB1C8}"/>
            </c:ext>
          </c:extLst>
        </c:ser>
        <c:dLbls>
          <c:showLegendKey val="0"/>
          <c:showVal val="0"/>
          <c:showCatName val="0"/>
          <c:showSerName val="0"/>
          <c:showPercent val="0"/>
          <c:showBubbleSize val="0"/>
        </c:dLbls>
        <c:gapWidth val="150"/>
        <c:axId val="353201112"/>
        <c:axId val="353201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0.09</c:v>
                </c:pt>
                <c:pt idx="2">
                  <c:v>0.09</c:v>
                </c:pt>
                <c:pt idx="3">
                  <c:v>0.13</c:v>
                </c:pt>
                <c:pt idx="4">
                  <c:v>0.36</c:v>
                </c:pt>
              </c:numCache>
            </c:numRef>
          </c:val>
          <c:smooth val="0"/>
          <c:extLst>
            <c:ext xmlns:c16="http://schemas.microsoft.com/office/drawing/2014/chart" uri="{C3380CC4-5D6E-409C-BE32-E72D297353CC}">
              <c16:uniqueId val="{00000001-F9D1-4667-8CA1-91B4249DB1C8}"/>
            </c:ext>
          </c:extLst>
        </c:ser>
        <c:dLbls>
          <c:showLegendKey val="0"/>
          <c:showVal val="0"/>
          <c:showCatName val="0"/>
          <c:showSerName val="0"/>
          <c:showPercent val="0"/>
          <c:showBubbleSize val="0"/>
        </c:dLbls>
        <c:marker val="1"/>
        <c:smooth val="0"/>
        <c:axId val="353201112"/>
        <c:axId val="353201496"/>
      </c:lineChart>
      <c:dateAx>
        <c:axId val="353201112"/>
        <c:scaling>
          <c:orientation val="minMax"/>
        </c:scaling>
        <c:delete val="1"/>
        <c:axPos val="b"/>
        <c:numFmt formatCode="&quot;H&quot;yy" sourceLinked="1"/>
        <c:majorTickMark val="none"/>
        <c:minorTickMark val="none"/>
        <c:tickLblPos val="none"/>
        <c:crossAx val="353201496"/>
        <c:crosses val="autoZero"/>
        <c:auto val="1"/>
        <c:lblOffset val="100"/>
        <c:baseTimeUnit val="years"/>
      </c:dateAx>
      <c:valAx>
        <c:axId val="353201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3201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49.87</c:v>
                </c:pt>
                <c:pt idx="1">
                  <c:v>48.97</c:v>
                </c:pt>
                <c:pt idx="2">
                  <c:v>49.23</c:v>
                </c:pt>
                <c:pt idx="3">
                  <c:v>47.75</c:v>
                </c:pt>
                <c:pt idx="4">
                  <c:v>46.8</c:v>
                </c:pt>
              </c:numCache>
            </c:numRef>
          </c:val>
          <c:extLst>
            <c:ext xmlns:c16="http://schemas.microsoft.com/office/drawing/2014/chart" uri="{C3380CC4-5D6E-409C-BE32-E72D297353CC}">
              <c16:uniqueId val="{00000000-118B-4E37-828C-ECF98B88AA60}"/>
            </c:ext>
          </c:extLst>
        </c:ser>
        <c:dLbls>
          <c:showLegendKey val="0"/>
          <c:showVal val="0"/>
          <c:showCatName val="0"/>
          <c:showSerName val="0"/>
          <c:showPercent val="0"/>
          <c:showBubbleSize val="0"/>
        </c:dLbls>
        <c:gapWidth val="150"/>
        <c:axId val="353904736"/>
        <c:axId val="353906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41.35</c:v>
                </c:pt>
                <c:pt idx="1">
                  <c:v>42.9</c:v>
                </c:pt>
                <c:pt idx="2">
                  <c:v>43.36</c:v>
                </c:pt>
                <c:pt idx="3">
                  <c:v>42.56</c:v>
                </c:pt>
                <c:pt idx="4">
                  <c:v>42.47</c:v>
                </c:pt>
              </c:numCache>
            </c:numRef>
          </c:val>
          <c:smooth val="0"/>
          <c:extLst>
            <c:ext xmlns:c16="http://schemas.microsoft.com/office/drawing/2014/chart" uri="{C3380CC4-5D6E-409C-BE32-E72D297353CC}">
              <c16:uniqueId val="{00000001-118B-4E37-828C-ECF98B88AA60}"/>
            </c:ext>
          </c:extLst>
        </c:ser>
        <c:dLbls>
          <c:showLegendKey val="0"/>
          <c:showVal val="0"/>
          <c:showCatName val="0"/>
          <c:showSerName val="0"/>
          <c:showPercent val="0"/>
          <c:showBubbleSize val="0"/>
        </c:dLbls>
        <c:marker val="1"/>
        <c:smooth val="0"/>
        <c:axId val="353904736"/>
        <c:axId val="353906696"/>
      </c:lineChart>
      <c:dateAx>
        <c:axId val="353904736"/>
        <c:scaling>
          <c:orientation val="minMax"/>
        </c:scaling>
        <c:delete val="1"/>
        <c:axPos val="b"/>
        <c:numFmt formatCode="&quot;H&quot;yy" sourceLinked="1"/>
        <c:majorTickMark val="none"/>
        <c:minorTickMark val="none"/>
        <c:tickLblPos val="none"/>
        <c:crossAx val="353906696"/>
        <c:crosses val="autoZero"/>
        <c:auto val="1"/>
        <c:lblOffset val="100"/>
        <c:baseTimeUnit val="years"/>
      </c:dateAx>
      <c:valAx>
        <c:axId val="353906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3904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76.44</c:v>
                </c:pt>
                <c:pt idx="1">
                  <c:v>77.08</c:v>
                </c:pt>
                <c:pt idx="2">
                  <c:v>77.81</c:v>
                </c:pt>
                <c:pt idx="3">
                  <c:v>78.48</c:v>
                </c:pt>
                <c:pt idx="4">
                  <c:v>79.87</c:v>
                </c:pt>
              </c:numCache>
            </c:numRef>
          </c:val>
          <c:extLst>
            <c:ext xmlns:c16="http://schemas.microsoft.com/office/drawing/2014/chart" uri="{C3380CC4-5D6E-409C-BE32-E72D297353CC}">
              <c16:uniqueId val="{00000000-DD49-4A88-AD53-DAFEF112395D}"/>
            </c:ext>
          </c:extLst>
        </c:ser>
        <c:dLbls>
          <c:showLegendKey val="0"/>
          <c:showVal val="0"/>
          <c:showCatName val="0"/>
          <c:showSerName val="0"/>
          <c:showPercent val="0"/>
          <c:showBubbleSize val="0"/>
        </c:dLbls>
        <c:gapWidth val="150"/>
        <c:axId val="353900424"/>
        <c:axId val="353901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82.9</c:v>
                </c:pt>
                <c:pt idx="1">
                  <c:v>83.5</c:v>
                </c:pt>
                <c:pt idx="2">
                  <c:v>83.06</c:v>
                </c:pt>
                <c:pt idx="3">
                  <c:v>83.32</c:v>
                </c:pt>
                <c:pt idx="4">
                  <c:v>83.75</c:v>
                </c:pt>
              </c:numCache>
            </c:numRef>
          </c:val>
          <c:smooth val="0"/>
          <c:extLst>
            <c:ext xmlns:c16="http://schemas.microsoft.com/office/drawing/2014/chart" uri="{C3380CC4-5D6E-409C-BE32-E72D297353CC}">
              <c16:uniqueId val="{00000001-DD49-4A88-AD53-DAFEF112395D}"/>
            </c:ext>
          </c:extLst>
        </c:ser>
        <c:dLbls>
          <c:showLegendKey val="0"/>
          <c:showVal val="0"/>
          <c:showCatName val="0"/>
          <c:showSerName val="0"/>
          <c:showPercent val="0"/>
          <c:showBubbleSize val="0"/>
        </c:dLbls>
        <c:marker val="1"/>
        <c:smooth val="0"/>
        <c:axId val="353900424"/>
        <c:axId val="353901600"/>
      </c:lineChart>
      <c:dateAx>
        <c:axId val="353900424"/>
        <c:scaling>
          <c:orientation val="minMax"/>
        </c:scaling>
        <c:delete val="1"/>
        <c:axPos val="b"/>
        <c:numFmt formatCode="&quot;H&quot;yy" sourceLinked="1"/>
        <c:majorTickMark val="none"/>
        <c:minorTickMark val="none"/>
        <c:tickLblPos val="none"/>
        <c:crossAx val="353901600"/>
        <c:crosses val="autoZero"/>
        <c:auto val="1"/>
        <c:lblOffset val="100"/>
        <c:baseTimeUnit val="years"/>
      </c:dateAx>
      <c:valAx>
        <c:axId val="353901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3900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90.6</c:v>
                </c:pt>
                <c:pt idx="1">
                  <c:v>90.99</c:v>
                </c:pt>
                <c:pt idx="2">
                  <c:v>88.95</c:v>
                </c:pt>
                <c:pt idx="3">
                  <c:v>90.5</c:v>
                </c:pt>
                <c:pt idx="4">
                  <c:v>89.72</c:v>
                </c:pt>
              </c:numCache>
            </c:numRef>
          </c:val>
          <c:extLst>
            <c:ext xmlns:c16="http://schemas.microsoft.com/office/drawing/2014/chart" uri="{C3380CC4-5D6E-409C-BE32-E72D297353CC}">
              <c16:uniqueId val="{00000000-09AA-4FCF-B422-C3982F30EEE4}"/>
            </c:ext>
          </c:extLst>
        </c:ser>
        <c:dLbls>
          <c:showLegendKey val="0"/>
          <c:showVal val="0"/>
          <c:showCatName val="0"/>
          <c:showSerName val="0"/>
          <c:showPercent val="0"/>
          <c:showBubbleSize val="0"/>
        </c:dLbls>
        <c:gapWidth val="150"/>
        <c:axId val="353623760"/>
        <c:axId val="353624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9AA-4FCF-B422-C3982F30EEE4}"/>
            </c:ext>
          </c:extLst>
        </c:ser>
        <c:dLbls>
          <c:showLegendKey val="0"/>
          <c:showVal val="0"/>
          <c:showCatName val="0"/>
          <c:showSerName val="0"/>
          <c:showPercent val="0"/>
          <c:showBubbleSize val="0"/>
        </c:dLbls>
        <c:marker val="1"/>
        <c:smooth val="0"/>
        <c:axId val="353623760"/>
        <c:axId val="353624144"/>
      </c:lineChart>
      <c:dateAx>
        <c:axId val="353623760"/>
        <c:scaling>
          <c:orientation val="minMax"/>
        </c:scaling>
        <c:delete val="1"/>
        <c:axPos val="b"/>
        <c:numFmt formatCode="&quot;H&quot;yy" sourceLinked="1"/>
        <c:majorTickMark val="none"/>
        <c:minorTickMark val="none"/>
        <c:tickLblPos val="none"/>
        <c:crossAx val="353624144"/>
        <c:crosses val="autoZero"/>
        <c:auto val="1"/>
        <c:lblOffset val="100"/>
        <c:baseTimeUnit val="years"/>
      </c:dateAx>
      <c:valAx>
        <c:axId val="353624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3623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04D-4A8C-8434-413E00D6FB12}"/>
            </c:ext>
          </c:extLst>
        </c:ser>
        <c:dLbls>
          <c:showLegendKey val="0"/>
          <c:showVal val="0"/>
          <c:showCatName val="0"/>
          <c:showSerName val="0"/>
          <c:showPercent val="0"/>
          <c:showBubbleSize val="0"/>
        </c:dLbls>
        <c:gapWidth val="150"/>
        <c:axId val="353689232"/>
        <c:axId val="353689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04D-4A8C-8434-413E00D6FB12}"/>
            </c:ext>
          </c:extLst>
        </c:ser>
        <c:dLbls>
          <c:showLegendKey val="0"/>
          <c:showVal val="0"/>
          <c:showCatName val="0"/>
          <c:showSerName val="0"/>
          <c:showPercent val="0"/>
          <c:showBubbleSize val="0"/>
        </c:dLbls>
        <c:marker val="1"/>
        <c:smooth val="0"/>
        <c:axId val="353689232"/>
        <c:axId val="353689616"/>
      </c:lineChart>
      <c:dateAx>
        <c:axId val="353689232"/>
        <c:scaling>
          <c:orientation val="minMax"/>
        </c:scaling>
        <c:delete val="1"/>
        <c:axPos val="b"/>
        <c:numFmt formatCode="&quot;H&quot;yy" sourceLinked="1"/>
        <c:majorTickMark val="none"/>
        <c:minorTickMark val="none"/>
        <c:tickLblPos val="none"/>
        <c:crossAx val="353689616"/>
        <c:crosses val="autoZero"/>
        <c:auto val="1"/>
        <c:lblOffset val="100"/>
        <c:baseTimeUnit val="years"/>
      </c:dateAx>
      <c:valAx>
        <c:axId val="353689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3689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F12-43EF-A935-1F26E14AD9E6}"/>
            </c:ext>
          </c:extLst>
        </c:ser>
        <c:dLbls>
          <c:showLegendKey val="0"/>
          <c:showVal val="0"/>
          <c:showCatName val="0"/>
          <c:showSerName val="0"/>
          <c:showPercent val="0"/>
          <c:showBubbleSize val="0"/>
        </c:dLbls>
        <c:gapWidth val="150"/>
        <c:axId val="352515880"/>
        <c:axId val="352513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F12-43EF-A935-1F26E14AD9E6}"/>
            </c:ext>
          </c:extLst>
        </c:ser>
        <c:dLbls>
          <c:showLegendKey val="0"/>
          <c:showVal val="0"/>
          <c:showCatName val="0"/>
          <c:showSerName val="0"/>
          <c:showPercent val="0"/>
          <c:showBubbleSize val="0"/>
        </c:dLbls>
        <c:marker val="1"/>
        <c:smooth val="0"/>
        <c:axId val="352515880"/>
        <c:axId val="352513920"/>
      </c:lineChart>
      <c:dateAx>
        <c:axId val="352515880"/>
        <c:scaling>
          <c:orientation val="minMax"/>
        </c:scaling>
        <c:delete val="1"/>
        <c:axPos val="b"/>
        <c:numFmt formatCode="&quot;H&quot;yy" sourceLinked="1"/>
        <c:majorTickMark val="none"/>
        <c:minorTickMark val="none"/>
        <c:tickLblPos val="none"/>
        <c:crossAx val="352513920"/>
        <c:crosses val="autoZero"/>
        <c:auto val="1"/>
        <c:lblOffset val="100"/>
        <c:baseTimeUnit val="years"/>
      </c:dateAx>
      <c:valAx>
        <c:axId val="352513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2515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141-4D6E-981A-16F36955F898}"/>
            </c:ext>
          </c:extLst>
        </c:ser>
        <c:dLbls>
          <c:showLegendKey val="0"/>
          <c:showVal val="0"/>
          <c:showCatName val="0"/>
          <c:showSerName val="0"/>
          <c:showPercent val="0"/>
          <c:showBubbleSize val="0"/>
        </c:dLbls>
        <c:gapWidth val="150"/>
        <c:axId val="352516272"/>
        <c:axId val="3525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141-4D6E-981A-16F36955F898}"/>
            </c:ext>
          </c:extLst>
        </c:ser>
        <c:dLbls>
          <c:showLegendKey val="0"/>
          <c:showVal val="0"/>
          <c:showCatName val="0"/>
          <c:showSerName val="0"/>
          <c:showPercent val="0"/>
          <c:showBubbleSize val="0"/>
        </c:dLbls>
        <c:marker val="1"/>
        <c:smooth val="0"/>
        <c:axId val="352516272"/>
        <c:axId val="352517056"/>
      </c:lineChart>
      <c:dateAx>
        <c:axId val="352516272"/>
        <c:scaling>
          <c:orientation val="minMax"/>
        </c:scaling>
        <c:delete val="1"/>
        <c:axPos val="b"/>
        <c:numFmt formatCode="&quot;H&quot;yy" sourceLinked="1"/>
        <c:majorTickMark val="none"/>
        <c:minorTickMark val="none"/>
        <c:tickLblPos val="none"/>
        <c:crossAx val="352517056"/>
        <c:crosses val="autoZero"/>
        <c:auto val="1"/>
        <c:lblOffset val="100"/>
        <c:baseTimeUnit val="years"/>
      </c:dateAx>
      <c:valAx>
        <c:axId val="352517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2516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0FE-4964-B4B7-01A2737E2F4F}"/>
            </c:ext>
          </c:extLst>
        </c:ser>
        <c:dLbls>
          <c:showLegendKey val="0"/>
          <c:showVal val="0"/>
          <c:showCatName val="0"/>
          <c:showSerName val="0"/>
          <c:showPercent val="0"/>
          <c:showBubbleSize val="0"/>
        </c:dLbls>
        <c:gapWidth val="150"/>
        <c:axId val="352518624"/>
        <c:axId val="352517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0FE-4964-B4B7-01A2737E2F4F}"/>
            </c:ext>
          </c:extLst>
        </c:ser>
        <c:dLbls>
          <c:showLegendKey val="0"/>
          <c:showVal val="0"/>
          <c:showCatName val="0"/>
          <c:showSerName val="0"/>
          <c:showPercent val="0"/>
          <c:showBubbleSize val="0"/>
        </c:dLbls>
        <c:marker val="1"/>
        <c:smooth val="0"/>
        <c:axId val="352518624"/>
        <c:axId val="352517840"/>
      </c:lineChart>
      <c:dateAx>
        <c:axId val="352518624"/>
        <c:scaling>
          <c:orientation val="minMax"/>
        </c:scaling>
        <c:delete val="1"/>
        <c:axPos val="b"/>
        <c:numFmt formatCode="&quot;H&quot;yy" sourceLinked="1"/>
        <c:majorTickMark val="none"/>
        <c:minorTickMark val="none"/>
        <c:tickLblPos val="none"/>
        <c:crossAx val="352517840"/>
        <c:crosses val="autoZero"/>
        <c:auto val="1"/>
        <c:lblOffset val="100"/>
        <c:baseTimeUnit val="years"/>
      </c:dateAx>
      <c:valAx>
        <c:axId val="352517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2518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1593.35</c:v>
                </c:pt>
                <c:pt idx="1">
                  <c:v>1650.04</c:v>
                </c:pt>
                <c:pt idx="2">
                  <c:v>565.78</c:v>
                </c:pt>
                <c:pt idx="3">
                  <c:v>976.39</c:v>
                </c:pt>
                <c:pt idx="4">
                  <c:v>697.92</c:v>
                </c:pt>
              </c:numCache>
            </c:numRef>
          </c:val>
          <c:extLst>
            <c:ext xmlns:c16="http://schemas.microsoft.com/office/drawing/2014/chart" uri="{C3380CC4-5D6E-409C-BE32-E72D297353CC}">
              <c16:uniqueId val="{00000000-A690-44DA-8EEC-75A3ED3C094E}"/>
            </c:ext>
          </c:extLst>
        </c:ser>
        <c:dLbls>
          <c:showLegendKey val="0"/>
          <c:showVal val="0"/>
          <c:showCatName val="0"/>
          <c:showSerName val="0"/>
          <c:showPercent val="0"/>
          <c:showBubbleSize val="0"/>
        </c:dLbls>
        <c:gapWidth val="150"/>
        <c:axId val="352511960"/>
        <c:axId val="352512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1434.89</c:v>
                </c:pt>
                <c:pt idx="1">
                  <c:v>1298.9100000000001</c:v>
                </c:pt>
                <c:pt idx="2">
                  <c:v>1243.71</c:v>
                </c:pt>
                <c:pt idx="3">
                  <c:v>1194.1500000000001</c:v>
                </c:pt>
                <c:pt idx="4">
                  <c:v>1206.79</c:v>
                </c:pt>
              </c:numCache>
            </c:numRef>
          </c:val>
          <c:smooth val="0"/>
          <c:extLst>
            <c:ext xmlns:c16="http://schemas.microsoft.com/office/drawing/2014/chart" uri="{C3380CC4-5D6E-409C-BE32-E72D297353CC}">
              <c16:uniqueId val="{00000001-A690-44DA-8EEC-75A3ED3C094E}"/>
            </c:ext>
          </c:extLst>
        </c:ser>
        <c:dLbls>
          <c:showLegendKey val="0"/>
          <c:showVal val="0"/>
          <c:showCatName val="0"/>
          <c:showSerName val="0"/>
          <c:showPercent val="0"/>
          <c:showBubbleSize val="0"/>
        </c:dLbls>
        <c:marker val="1"/>
        <c:smooth val="0"/>
        <c:axId val="352511960"/>
        <c:axId val="352512352"/>
      </c:lineChart>
      <c:dateAx>
        <c:axId val="352511960"/>
        <c:scaling>
          <c:orientation val="minMax"/>
        </c:scaling>
        <c:delete val="1"/>
        <c:axPos val="b"/>
        <c:numFmt formatCode="&quot;H&quot;yy" sourceLinked="1"/>
        <c:majorTickMark val="none"/>
        <c:minorTickMark val="none"/>
        <c:tickLblPos val="none"/>
        <c:crossAx val="352512352"/>
        <c:crosses val="autoZero"/>
        <c:auto val="1"/>
        <c:lblOffset val="100"/>
        <c:baseTimeUnit val="years"/>
      </c:dateAx>
      <c:valAx>
        <c:axId val="352512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2511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74.14</c:v>
                </c:pt>
                <c:pt idx="1">
                  <c:v>74.5</c:v>
                </c:pt>
                <c:pt idx="2">
                  <c:v>96.87</c:v>
                </c:pt>
                <c:pt idx="3">
                  <c:v>73.87</c:v>
                </c:pt>
                <c:pt idx="4">
                  <c:v>72.47</c:v>
                </c:pt>
              </c:numCache>
            </c:numRef>
          </c:val>
          <c:extLst>
            <c:ext xmlns:c16="http://schemas.microsoft.com/office/drawing/2014/chart" uri="{C3380CC4-5D6E-409C-BE32-E72D297353CC}">
              <c16:uniqueId val="{00000000-5589-40EA-81DF-E52B0FF5E250}"/>
            </c:ext>
          </c:extLst>
        </c:ser>
        <c:dLbls>
          <c:showLegendKey val="0"/>
          <c:showVal val="0"/>
          <c:showCatName val="0"/>
          <c:showSerName val="0"/>
          <c:showPercent val="0"/>
          <c:showBubbleSize val="0"/>
        </c:dLbls>
        <c:gapWidth val="150"/>
        <c:axId val="352515488"/>
        <c:axId val="353903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66.22</c:v>
                </c:pt>
                <c:pt idx="1">
                  <c:v>69.87</c:v>
                </c:pt>
                <c:pt idx="2">
                  <c:v>74.3</c:v>
                </c:pt>
                <c:pt idx="3">
                  <c:v>72.260000000000005</c:v>
                </c:pt>
                <c:pt idx="4">
                  <c:v>71.84</c:v>
                </c:pt>
              </c:numCache>
            </c:numRef>
          </c:val>
          <c:smooth val="0"/>
          <c:extLst>
            <c:ext xmlns:c16="http://schemas.microsoft.com/office/drawing/2014/chart" uri="{C3380CC4-5D6E-409C-BE32-E72D297353CC}">
              <c16:uniqueId val="{00000001-5589-40EA-81DF-E52B0FF5E250}"/>
            </c:ext>
          </c:extLst>
        </c:ser>
        <c:dLbls>
          <c:showLegendKey val="0"/>
          <c:showVal val="0"/>
          <c:showCatName val="0"/>
          <c:showSerName val="0"/>
          <c:showPercent val="0"/>
          <c:showBubbleSize val="0"/>
        </c:dLbls>
        <c:marker val="1"/>
        <c:smooth val="0"/>
        <c:axId val="352515488"/>
        <c:axId val="353903168"/>
      </c:lineChart>
      <c:dateAx>
        <c:axId val="352515488"/>
        <c:scaling>
          <c:orientation val="minMax"/>
        </c:scaling>
        <c:delete val="1"/>
        <c:axPos val="b"/>
        <c:numFmt formatCode="&quot;H&quot;yy" sourceLinked="1"/>
        <c:majorTickMark val="none"/>
        <c:minorTickMark val="none"/>
        <c:tickLblPos val="none"/>
        <c:crossAx val="353903168"/>
        <c:crosses val="autoZero"/>
        <c:auto val="1"/>
        <c:lblOffset val="100"/>
        <c:baseTimeUnit val="years"/>
      </c:dateAx>
      <c:valAx>
        <c:axId val="353903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2515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251.91</c:v>
                </c:pt>
                <c:pt idx="1">
                  <c:v>250.95</c:v>
                </c:pt>
                <c:pt idx="2">
                  <c:v>192.97</c:v>
                </c:pt>
                <c:pt idx="3">
                  <c:v>253</c:v>
                </c:pt>
                <c:pt idx="4">
                  <c:v>259.45999999999998</c:v>
                </c:pt>
              </c:numCache>
            </c:numRef>
          </c:val>
          <c:extLst>
            <c:ext xmlns:c16="http://schemas.microsoft.com/office/drawing/2014/chart" uri="{C3380CC4-5D6E-409C-BE32-E72D297353CC}">
              <c16:uniqueId val="{00000000-4B08-4A2B-AA84-808AB63C9127}"/>
            </c:ext>
          </c:extLst>
        </c:ser>
        <c:dLbls>
          <c:showLegendKey val="0"/>
          <c:showVal val="0"/>
          <c:showCatName val="0"/>
          <c:showSerName val="0"/>
          <c:showPercent val="0"/>
          <c:showBubbleSize val="0"/>
        </c:dLbls>
        <c:gapWidth val="150"/>
        <c:axId val="353906304"/>
        <c:axId val="353900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246.72</c:v>
                </c:pt>
                <c:pt idx="1">
                  <c:v>234.96</c:v>
                </c:pt>
                <c:pt idx="2">
                  <c:v>221.81</c:v>
                </c:pt>
                <c:pt idx="3">
                  <c:v>230.02</c:v>
                </c:pt>
                <c:pt idx="4">
                  <c:v>228.47</c:v>
                </c:pt>
              </c:numCache>
            </c:numRef>
          </c:val>
          <c:smooth val="0"/>
          <c:extLst>
            <c:ext xmlns:c16="http://schemas.microsoft.com/office/drawing/2014/chart" uri="{C3380CC4-5D6E-409C-BE32-E72D297353CC}">
              <c16:uniqueId val="{00000001-4B08-4A2B-AA84-808AB63C9127}"/>
            </c:ext>
          </c:extLst>
        </c:ser>
        <c:dLbls>
          <c:showLegendKey val="0"/>
          <c:showVal val="0"/>
          <c:showCatName val="0"/>
          <c:showSerName val="0"/>
          <c:showPercent val="0"/>
          <c:showBubbleSize val="0"/>
        </c:dLbls>
        <c:marker val="1"/>
        <c:smooth val="0"/>
        <c:axId val="353906304"/>
        <c:axId val="353900816"/>
      </c:lineChart>
      <c:dateAx>
        <c:axId val="353906304"/>
        <c:scaling>
          <c:orientation val="minMax"/>
        </c:scaling>
        <c:delete val="1"/>
        <c:axPos val="b"/>
        <c:numFmt formatCode="&quot;H&quot;yy" sourceLinked="1"/>
        <c:majorTickMark val="none"/>
        <c:minorTickMark val="none"/>
        <c:tickLblPos val="none"/>
        <c:crossAx val="353900816"/>
        <c:crosses val="autoZero"/>
        <c:auto val="1"/>
        <c:lblOffset val="100"/>
        <c:baseTimeUnit val="years"/>
      </c:dateAx>
      <c:valAx>
        <c:axId val="353900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3906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【1,218.70】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【218.56】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B1" zoomScaleNormal="100"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新潟県　津南町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特定環境保全公共下水道</v>
      </c>
      <c r="Q8" s="49"/>
      <c r="R8" s="49"/>
      <c r="S8" s="49"/>
      <c r="T8" s="49"/>
      <c r="U8" s="49"/>
      <c r="V8" s="49"/>
      <c r="W8" s="49" t="str">
        <f>データ!L6</f>
        <v>D2</v>
      </c>
      <c r="X8" s="49"/>
      <c r="Y8" s="49"/>
      <c r="Z8" s="49"/>
      <c r="AA8" s="49"/>
      <c r="AB8" s="49"/>
      <c r="AC8" s="49"/>
      <c r="AD8" s="50" t="str">
        <f>データ!$M$6</f>
        <v>非設置</v>
      </c>
      <c r="AE8" s="50"/>
      <c r="AF8" s="50"/>
      <c r="AG8" s="50"/>
      <c r="AH8" s="50"/>
      <c r="AI8" s="50"/>
      <c r="AJ8" s="50"/>
      <c r="AK8" s="3"/>
      <c r="AL8" s="51">
        <f>データ!S6</f>
        <v>9427</v>
      </c>
      <c r="AM8" s="51"/>
      <c r="AN8" s="51"/>
      <c r="AO8" s="51"/>
      <c r="AP8" s="51"/>
      <c r="AQ8" s="51"/>
      <c r="AR8" s="51"/>
      <c r="AS8" s="51"/>
      <c r="AT8" s="46">
        <f>データ!T6</f>
        <v>170.21</v>
      </c>
      <c r="AU8" s="46"/>
      <c r="AV8" s="46"/>
      <c r="AW8" s="46"/>
      <c r="AX8" s="46"/>
      <c r="AY8" s="46"/>
      <c r="AZ8" s="46"/>
      <c r="BA8" s="46"/>
      <c r="BB8" s="46">
        <f>データ!U6</f>
        <v>55.38</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66.27</v>
      </c>
      <c r="Q10" s="46"/>
      <c r="R10" s="46"/>
      <c r="S10" s="46"/>
      <c r="T10" s="46"/>
      <c r="U10" s="46"/>
      <c r="V10" s="46"/>
      <c r="W10" s="46">
        <f>データ!Q6</f>
        <v>91.09</v>
      </c>
      <c r="X10" s="46"/>
      <c r="Y10" s="46"/>
      <c r="Z10" s="46"/>
      <c r="AA10" s="46"/>
      <c r="AB10" s="46"/>
      <c r="AC10" s="46"/>
      <c r="AD10" s="51">
        <f>データ!R6</f>
        <v>3410</v>
      </c>
      <c r="AE10" s="51"/>
      <c r="AF10" s="51"/>
      <c r="AG10" s="51"/>
      <c r="AH10" s="51"/>
      <c r="AI10" s="51"/>
      <c r="AJ10" s="51"/>
      <c r="AK10" s="2"/>
      <c r="AL10" s="51">
        <f>データ!V6</f>
        <v>6196</v>
      </c>
      <c r="AM10" s="51"/>
      <c r="AN10" s="51"/>
      <c r="AO10" s="51"/>
      <c r="AP10" s="51"/>
      <c r="AQ10" s="51"/>
      <c r="AR10" s="51"/>
      <c r="AS10" s="51"/>
      <c r="AT10" s="46">
        <f>データ!W6</f>
        <v>2.5499999999999998</v>
      </c>
      <c r="AU10" s="46"/>
      <c r="AV10" s="46"/>
      <c r="AW10" s="46"/>
      <c r="AX10" s="46"/>
      <c r="AY10" s="46"/>
      <c r="AZ10" s="46"/>
      <c r="BA10" s="46"/>
      <c r="BB10" s="46">
        <f>データ!X6</f>
        <v>2429.8000000000002</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117</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119</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118</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【1,218.70】</v>
      </c>
      <c r="I86" s="26" t="str">
        <f>データ!CA6</f>
        <v>【74.17】</v>
      </c>
      <c r="J86" s="26" t="str">
        <f>データ!CL6</f>
        <v>【218.56】</v>
      </c>
      <c r="K86" s="26" t="str">
        <f>データ!CW6</f>
        <v>【42.86】</v>
      </c>
      <c r="L86" s="26" t="str">
        <f>データ!DH6</f>
        <v>【84.20】</v>
      </c>
      <c r="M86" s="26" t="s">
        <v>43</v>
      </c>
      <c r="N86" s="26" t="s">
        <v>44</v>
      </c>
      <c r="O86" s="26" t="str">
        <f>データ!EO6</f>
        <v>【0.28】</v>
      </c>
    </row>
  </sheetData>
  <sheetProtection algorithmName="SHA-512" hashValue="uDOoUQ4xtcdA7AtYNCH16Z94m/YA9Xc63O/Deiisnt7HwhPHVtHyuVUbQjubAqstbAvp27Cz3EGLRyAlRlgMNA==" saltValue="2i/3+5o3GPKF6diKB1ivG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154822</v>
      </c>
      <c r="D6" s="33">
        <f t="shared" si="3"/>
        <v>47</v>
      </c>
      <c r="E6" s="33">
        <f t="shared" si="3"/>
        <v>17</v>
      </c>
      <c r="F6" s="33">
        <f t="shared" si="3"/>
        <v>4</v>
      </c>
      <c r="G6" s="33">
        <f t="shared" si="3"/>
        <v>0</v>
      </c>
      <c r="H6" s="33" t="str">
        <f t="shared" si="3"/>
        <v>新潟県　津南町</v>
      </c>
      <c r="I6" s="33" t="str">
        <f t="shared" si="3"/>
        <v>法非適用</v>
      </c>
      <c r="J6" s="33" t="str">
        <f t="shared" si="3"/>
        <v>下水道事業</v>
      </c>
      <c r="K6" s="33" t="str">
        <f t="shared" si="3"/>
        <v>特定環境保全公共下水道</v>
      </c>
      <c r="L6" s="33" t="str">
        <f t="shared" si="3"/>
        <v>D2</v>
      </c>
      <c r="M6" s="33" t="str">
        <f t="shared" si="3"/>
        <v>非設置</v>
      </c>
      <c r="N6" s="34" t="str">
        <f t="shared" si="3"/>
        <v>-</v>
      </c>
      <c r="O6" s="34" t="str">
        <f t="shared" si="3"/>
        <v>該当数値なし</v>
      </c>
      <c r="P6" s="34">
        <f t="shared" si="3"/>
        <v>66.27</v>
      </c>
      <c r="Q6" s="34">
        <f t="shared" si="3"/>
        <v>91.09</v>
      </c>
      <c r="R6" s="34">
        <f t="shared" si="3"/>
        <v>3410</v>
      </c>
      <c r="S6" s="34">
        <f t="shared" si="3"/>
        <v>9427</v>
      </c>
      <c r="T6" s="34">
        <f t="shared" si="3"/>
        <v>170.21</v>
      </c>
      <c r="U6" s="34">
        <f t="shared" si="3"/>
        <v>55.38</v>
      </c>
      <c r="V6" s="34">
        <f t="shared" si="3"/>
        <v>6196</v>
      </c>
      <c r="W6" s="34">
        <f t="shared" si="3"/>
        <v>2.5499999999999998</v>
      </c>
      <c r="X6" s="34">
        <f t="shared" si="3"/>
        <v>2429.8000000000002</v>
      </c>
      <c r="Y6" s="35">
        <f>IF(Y7="",NA(),Y7)</f>
        <v>90.6</v>
      </c>
      <c r="Z6" s="35">
        <f t="shared" ref="Z6:AH6" si="4">IF(Z7="",NA(),Z7)</f>
        <v>90.99</v>
      </c>
      <c r="AA6" s="35">
        <f t="shared" si="4"/>
        <v>88.95</v>
      </c>
      <c r="AB6" s="35">
        <f t="shared" si="4"/>
        <v>90.5</v>
      </c>
      <c r="AC6" s="35">
        <f t="shared" si="4"/>
        <v>89.72</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1593.35</v>
      </c>
      <c r="BG6" s="35">
        <f t="shared" ref="BG6:BO6" si="7">IF(BG7="",NA(),BG7)</f>
        <v>1650.04</v>
      </c>
      <c r="BH6" s="35">
        <f t="shared" si="7"/>
        <v>565.78</v>
      </c>
      <c r="BI6" s="35">
        <f t="shared" si="7"/>
        <v>976.39</v>
      </c>
      <c r="BJ6" s="35">
        <f t="shared" si="7"/>
        <v>697.92</v>
      </c>
      <c r="BK6" s="35">
        <f t="shared" si="7"/>
        <v>1434.89</v>
      </c>
      <c r="BL6" s="35">
        <f t="shared" si="7"/>
        <v>1298.9100000000001</v>
      </c>
      <c r="BM6" s="35">
        <f t="shared" si="7"/>
        <v>1243.71</v>
      </c>
      <c r="BN6" s="35">
        <f t="shared" si="7"/>
        <v>1194.1500000000001</v>
      </c>
      <c r="BO6" s="35">
        <f t="shared" si="7"/>
        <v>1206.79</v>
      </c>
      <c r="BP6" s="34" t="str">
        <f>IF(BP7="","",IF(BP7="-","【-】","【"&amp;SUBSTITUTE(TEXT(BP7,"#,##0.00"),"-","△")&amp;"】"))</f>
        <v>【1,218.70】</v>
      </c>
      <c r="BQ6" s="35">
        <f>IF(BQ7="",NA(),BQ7)</f>
        <v>74.14</v>
      </c>
      <c r="BR6" s="35">
        <f t="shared" ref="BR6:BZ6" si="8">IF(BR7="",NA(),BR7)</f>
        <v>74.5</v>
      </c>
      <c r="BS6" s="35">
        <f t="shared" si="8"/>
        <v>96.87</v>
      </c>
      <c r="BT6" s="35">
        <f t="shared" si="8"/>
        <v>73.87</v>
      </c>
      <c r="BU6" s="35">
        <f t="shared" si="8"/>
        <v>72.47</v>
      </c>
      <c r="BV6" s="35">
        <f t="shared" si="8"/>
        <v>66.22</v>
      </c>
      <c r="BW6" s="35">
        <f t="shared" si="8"/>
        <v>69.87</v>
      </c>
      <c r="BX6" s="35">
        <f t="shared" si="8"/>
        <v>74.3</v>
      </c>
      <c r="BY6" s="35">
        <f t="shared" si="8"/>
        <v>72.260000000000005</v>
      </c>
      <c r="BZ6" s="35">
        <f t="shared" si="8"/>
        <v>71.84</v>
      </c>
      <c r="CA6" s="34" t="str">
        <f>IF(CA7="","",IF(CA7="-","【-】","【"&amp;SUBSTITUTE(TEXT(CA7,"#,##0.00"),"-","△")&amp;"】"))</f>
        <v>【74.17】</v>
      </c>
      <c r="CB6" s="35">
        <f>IF(CB7="",NA(),CB7)</f>
        <v>251.91</v>
      </c>
      <c r="CC6" s="35">
        <f t="shared" ref="CC6:CK6" si="9">IF(CC7="",NA(),CC7)</f>
        <v>250.95</v>
      </c>
      <c r="CD6" s="35">
        <f t="shared" si="9"/>
        <v>192.97</v>
      </c>
      <c r="CE6" s="35">
        <f t="shared" si="9"/>
        <v>253</v>
      </c>
      <c r="CF6" s="35">
        <f t="shared" si="9"/>
        <v>259.45999999999998</v>
      </c>
      <c r="CG6" s="35">
        <f t="shared" si="9"/>
        <v>246.72</v>
      </c>
      <c r="CH6" s="35">
        <f t="shared" si="9"/>
        <v>234.96</v>
      </c>
      <c r="CI6" s="35">
        <f t="shared" si="9"/>
        <v>221.81</v>
      </c>
      <c r="CJ6" s="35">
        <f t="shared" si="9"/>
        <v>230.02</v>
      </c>
      <c r="CK6" s="35">
        <f t="shared" si="9"/>
        <v>228.47</v>
      </c>
      <c r="CL6" s="34" t="str">
        <f>IF(CL7="","",IF(CL7="-","【-】","【"&amp;SUBSTITUTE(TEXT(CL7,"#,##0.00"),"-","△")&amp;"】"))</f>
        <v>【218.56】</v>
      </c>
      <c r="CM6" s="35">
        <f>IF(CM7="",NA(),CM7)</f>
        <v>49.87</v>
      </c>
      <c r="CN6" s="35">
        <f t="shared" ref="CN6:CV6" si="10">IF(CN7="",NA(),CN7)</f>
        <v>48.97</v>
      </c>
      <c r="CO6" s="35">
        <f t="shared" si="10"/>
        <v>49.23</v>
      </c>
      <c r="CP6" s="35">
        <f t="shared" si="10"/>
        <v>47.75</v>
      </c>
      <c r="CQ6" s="35">
        <f t="shared" si="10"/>
        <v>46.8</v>
      </c>
      <c r="CR6" s="35">
        <f t="shared" si="10"/>
        <v>41.35</v>
      </c>
      <c r="CS6" s="35">
        <f t="shared" si="10"/>
        <v>42.9</v>
      </c>
      <c r="CT6" s="35">
        <f t="shared" si="10"/>
        <v>43.36</v>
      </c>
      <c r="CU6" s="35">
        <f t="shared" si="10"/>
        <v>42.56</v>
      </c>
      <c r="CV6" s="35">
        <f t="shared" si="10"/>
        <v>42.47</v>
      </c>
      <c r="CW6" s="34" t="str">
        <f>IF(CW7="","",IF(CW7="-","【-】","【"&amp;SUBSTITUTE(TEXT(CW7,"#,##0.00"),"-","△")&amp;"】"))</f>
        <v>【42.86】</v>
      </c>
      <c r="CX6" s="35">
        <f>IF(CX7="",NA(),CX7)</f>
        <v>76.44</v>
      </c>
      <c r="CY6" s="35">
        <f t="shared" ref="CY6:DG6" si="11">IF(CY7="",NA(),CY7)</f>
        <v>77.08</v>
      </c>
      <c r="CZ6" s="35">
        <f t="shared" si="11"/>
        <v>77.81</v>
      </c>
      <c r="DA6" s="35">
        <f t="shared" si="11"/>
        <v>78.48</v>
      </c>
      <c r="DB6" s="35">
        <f t="shared" si="11"/>
        <v>79.87</v>
      </c>
      <c r="DC6" s="35">
        <f t="shared" si="11"/>
        <v>82.9</v>
      </c>
      <c r="DD6" s="35">
        <f t="shared" si="11"/>
        <v>83.5</v>
      </c>
      <c r="DE6" s="35">
        <f t="shared" si="11"/>
        <v>83.06</v>
      </c>
      <c r="DF6" s="35">
        <f t="shared" si="11"/>
        <v>83.32</v>
      </c>
      <c r="DG6" s="35">
        <f t="shared" si="11"/>
        <v>83.75</v>
      </c>
      <c r="DH6" s="34" t="str">
        <f>IF(DH7="","",IF(DH7="-","【-】","【"&amp;SUBSTITUTE(TEXT(DH7,"#,##0.00"),"-","△")&amp;"】"))</f>
        <v>【84.20】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7.0000000000000007E-2</v>
      </c>
      <c r="EK6" s="35">
        <f t="shared" si="14"/>
        <v>0.09</v>
      </c>
      <c r="EL6" s="35">
        <f t="shared" si="14"/>
        <v>0.09</v>
      </c>
      <c r="EM6" s="35">
        <f t="shared" si="14"/>
        <v>0.13</v>
      </c>
      <c r="EN6" s="35">
        <f t="shared" si="14"/>
        <v>0.36</v>
      </c>
      <c r="EO6" s="34" t="str">
        <f>IF(EO7="","",IF(EO7="-","【-】","【"&amp;SUBSTITUTE(TEXT(EO7,"#,##0.00"),"-","△")&amp;"】"))</f>
        <v>【0.28】</v>
      </c>
    </row>
    <row r="7" spans="1:145" s="36" customFormat="1" x14ac:dyDescent="0.15">
      <c r="A7" s="28"/>
      <c r="B7" s="37">
        <v>2019</v>
      </c>
      <c r="C7" s="37">
        <v>154822</v>
      </c>
      <c r="D7" s="37">
        <v>47</v>
      </c>
      <c r="E7" s="37">
        <v>17</v>
      </c>
      <c r="F7" s="37">
        <v>4</v>
      </c>
      <c r="G7" s="37">
        <v>0</v>
      </c>
      <c r="H7" s="37" t="s">
        <v>98</v>
      </c>
      <c r="I7" s="37" t="s">
        <v>99</v>
      </c>
      <c r="J7" s="37" t="s">
        <v>100</v>
      </c>
      <c r="K7" s="37" t="s">
        <v>101</v>
      </c>
      <c r="L7" s="37" t="s">
        <v>102</v>
      </c>
      <c r="M7" s="37" t="s">
        <v>103</v>
      </c>
      <c r="N7" s="38" t="s">
        <v>104</v>
      </c>
      <c r="O7" s="38" t="s">
        <v>105</v>
      </c>
      <c r="P7" s="38">
        <v>66.27</v>
      </c>
      <c r="Q7" s="38">
        <v>91.09</v>
      </c>
      <c r="R7" s="38">
        <v>3410</v>
      </c>
      <c r="S7" s="38">
        <v>9427</v>
      </c>
      <c r="T7" s="38">
        <v>170.21</v>
      </c>
      <c r="U7" s="38">
        <v>55.38</v>
      </c>
      <c r="V7" s="38">
        <v>6196</v>
      </c>
      <c r="W7" s="38">
        <v>2.5499999999999998</v>
      </c>
      <c r="X7" s="38">
        <v>2429.8000000000002</v>
      </c>
      <c r="Y7" s="38">
        <v>90.6</v>
      </c>
      <c r="Z7" s="38">
        <v>90.99</v>
      </c>
      <c r="AA7" s="38">
        <v>88.95</v>
      </c>
      <c r="AB7" s="38">
        <v>90.5</v>
      </c>
      <c r="AC7" s="38">
        <v>89.72</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1593.35</v>
      </c>
      <c r="BG7" s="38">
        <v>1650.04</v>
      </c>
      <c r="BH7" s="38">
        <v>565.78</v>
      </c>
      <c r="BI7" s="38">
        <v>976.39</v>
      </c>
      <c r="BJ7" s="38">
        <v>697.92</v>
      </c>
      <c r="BK7" s="38">
        <v>1434.89</v>
      </c>
      <c r="BL7" s="38">
        <v>1298.9100000000001</v>
      </c>
      <c r="BM7" s="38">
        <v>1243.71</v>
      </c>
      <c r="BN7" s="38">
        <v>1194.1500000000001</v>
      </c>
      <c r="BO7" s="38">
        <v>1206.79</v>
      </c>
      <c r="BP7" s="38">
        <v>1218.7</v>
      </c>
      <c r="BQ7" s="38">
        <v>74.14</v>
      </c>
      <c r="BR7" s="38">
        <v>74.5</v>
      </c>
      <c r="BS7" s="38">
        <v>96.87</v>
      </c>
      <c r="BT7" s="38">
        <v>73.87</v>
      </c>
      <c r="BU7" s="38">
        <v>72.47</v>
      </c>
      <c r="BV7" s="38">
        <v>66.22</v>
      </c>
      <c r="BW7" s="38">
        <v>69.87</v>
      </c>
      <c r="BX7" s="38">
        <v>74.3</v>
      </c>
      <c r="BY7" s="38">
        <v>72.260000000000005</v>
      </c>
      <c r="BZ7" s="38">
        <v>71.84</v>
      </c>
      <c r="CA7" s="38">
        <v>74.17</v>
      </c>
      <c r="CB7" s="38">
        <v>251.91</v>
      </c>
      <c r="CC7" s="38">
        <v>250.95</v>
      </c>
      <c r="CD7" s="38">
        <v>192.97</v>
      </c>
      <c r="CE7" s="38">
        <v>253</v>
      </c>
      <c r="CF7" s="38">
        <v>259.45999999999998</v>
      </c>
      <c r="CG7" s="38">
        <v>246.72</v>
      </c>
      <c r="CH7" s="38">
        <v>234.96</v>
      </c>
      <c r="CI7" s="38">
        <v>221.81</v>
      </c>
      <c r="CJ7" s="38">
        <v>230.02</v>
      </c>
      <c r="CK7" s="38">
        <v>228.47</v>
      </c>
      <c r="CL7" s="38">
        <v>218.56</v>
      </c>
      <c r="CM7" s="38">
        <v>49.87</v>
      </c>
      <c r="CN7" s="38">
        <v>48.97</v>
      </c>
      <c r="CO7" s="38">
        <v>49.23</v>
      </c>
      <c r="CP7" s="38">
        <v>47.75</v>
      </c>
      <c r="CQ7" s="38">
        <v>46.8</v>
      </c>
      <c r="CR7" s="38">
        <v>41.35</v>
      </c>
      <c r="CS7" s="38">
        <v>42.9</v>
      </c>
      <c r="CT7" s="38">
        <v>43.36</v>
      </c>
      <c r="CU7" s="38">
        <v>42.56</v>
      </c>
      <c r="CV7" s="38">
        <v>42.47</v>
      </c>
      <c r="CW7" s="38">
        <v>42.86</v>
      </c>
      <c r="CX7" s="38">
        <v>76.44</v>
      </c>
      <c r="CY7" s="38">
        <v>77.08</v>
      </c>
      <c r="CZ7" s="38">
        <v>77.81</v>
      </c>
      <c r="DA7" s="38">
        <v>78.48</v>
      </c>
      <c r="DB7" s="38">
        <v>79.87</v>
      </c>
      <c r="DC7" s="38">
        <v>82.9</v>
      </c>
      <c r="DD7" s="38">
        <v>83.5</v>
      </c>
      <c r="DE7" s="38">
        <v>83.06</v>
      </c>
      <c r="DF7" s="38">
        <v>83.32</v>
      </c>
      <c r="DG7" s="38">
        <v>83.75</v>
      </c>
      <c r="DH7" s="38">
        <v>84.2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7.0000000000000007E-2</v>
      </c>
      <c r="EK7" s="38">
        <v>0.09</v>
      </c>
      <c r="EL7" s="38">
        <v>0.09</v>
      </c>
      <c r="EM7" s="38">
        <v>0.13</v>
      </c>
      <c r="EN7" s="38">
        <v>0.36</v>
      </c>
      <c r="EO7" s="38">
        <v>0.28000000000000003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114</v>
      </c>
      <c r="D13" t="s">
        <v>113</v>
      </c>
      <c r="E13" t="s">
        <v>113</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2021-01-19T06:04:43Z</cp:lastPrinted>
  <dcterms:created xsi:type="dcterms:W3CDTF">2020-12-04T02:54:36Z</dcterms:created>
  <dcterms:modified xsi:type="dcterms:W3CDTF">2021-03-01T04:20:06Z</dcterms:modified>
  <cp:category/>
</cp:coreProperties>
</file>