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sv01\行政データ\06_総務課\04_企画財政班\村山拓也H29.4.1～\財政担当\地方公営企業\照会・回答\H31\320115 経営比較分析表\02 県回答\03 010206 県確認（提出後確認）\02 県回答\"/>
    </mc:Choice>
  </mc:AlternateContent>
  <workbookProtection workbookAlgorithmName="SHA-512" workbookHashValue="23d/O0IdVHKM/BcZFxu10AGZBrb1WC3/qPNW4Tb9O11gch9Xt70f2DN6YiOxAVn/yUPAj35MDdl1b0G4cNKr3w==" workbookSaltValue="xPeOV/YzAIiGAk9qOGZs4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<sst xmlns="http://schemas.openxmlformats.org/spreadsheetml/2006/main" count="225" uniqueCount="112">
  <si>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</si>
  <si>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</si>
  <si>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</si>
  <si>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</si>
  <si>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</si>
  <si>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</si>
  <si>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</si>
  <si>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</si>
  <si>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</si>
  <si>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</si>
  <si>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</si>
  <si>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</si>
  <si>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</si>
  <si>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</si>
  <si>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</si>
  <si>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</si>
  <si>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</si>
  <si>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</si>
  <si>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</si>
  <si>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</si>
  <si>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</si>
  <si>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</si>
  <si>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</si>
  <si>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</si>
  <si>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</si>
  <si>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</si>
  <si>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</si>
  <si>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</si>
  <si>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</si>
  <si>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</si>
  <si>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</si>
  <si>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</si>
  <si>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</si>
  <si>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</si>
  <si>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</si>
  <si>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</si>
  <si>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</si>
  <si>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</si>
  <si>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</si>
  <si>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</si>
  <si>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</si>
  <si>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</si>
  <si>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</si>
  <si>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</si>
  <si>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</si>
  <si>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</si>
  <si>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</si>
  <si>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</si>
  <si>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</si>
  <si>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</si>
  <si>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</si>
  <si>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</si>
  <si>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</si>
  <si>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</si>
  <si>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</si>
  <si>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</si>
  <si>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</si>
  <si>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</si>
  <si>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</si>
  <si>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</si>
  <si>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</si>
  <si>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</si>
  <si>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</si>
  <si>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</si>
  <si>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</si>
  <si>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</si>
  <si>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</si>
  <si>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</si>
  <si>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</si>
  <si>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</si>
  <si>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</si>
  <si>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</si>
  <si>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</si>
  <si>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</si>
  <si>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</si>
  <si>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</si>
  <si>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</si>
  <si>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</si>
  <si>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</si>
  <si>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</si>
  <si>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</si>
  <si>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</si>
  <si>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</si>
  <si>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</si>
  <si>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</si>
  <si>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</si>
  <si>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</si>
  <si>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</si>
  <si>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</si>
  <si>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</si>
  <si>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</si>
  <si>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</si>
  <si>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</si>
  <si>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</si>
  <si>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</si>
  <si>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</si>
  <si>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</si>
  <si>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</si>
  <si>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</si>
  <si>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</si>
  <si>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</si>
  <si>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</si>
  <si>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</si>
  <si>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</si>
  <si>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</si>
  <si>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</si>
  <si>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</si>
  <si>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</si>
  <si>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</si>
  <si>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H5年からH21年にかけての下水道布設工事との同時施工で、主要管路については耐用年数の長い塩ビ管やポリエチレン管に更新している。そのため近年において更新率は低く、類似団体平均を大きく下回っている。老朽化が進んだ管路も残っているのが現状であり、適切な維持管理・更新を検討する必要がある。</t>
    <phoneticPr fontId="4"/>
  </si>
  <si>
    <t>　類似団体比較では、各表において良好な数値を示しており、健全な経営が行われているといえるものの、引き続き老朽施設の更新も予定され、加えて今後さらなる人口減少により料金収入の減少等も想定されることから、広域化や料金改定も視野に入れ、経営戦略を軸とした健全な事業運営に努めなければならない。
　老朽化への対応については、敷設からの経過年数が多い管路の点検を適正に実施した上、補修・更新を検討し、維持管理の安定を図る必要がある。</t>
    <rPh sb="150" eb="152">
      <t>タイオウ</t>
    </rPh>
    <rPh sb="158" eb="160">
      <t>フセツ</t>
    </rPh>
    <rPh sb="163" eb="165">
      <t>ケイカ</t>
    </rPh>
    <rPh sb="165" eb="167">
      <t>ネンスウ</t>
    </rPh>
    <rPh sb="168" eb="169">
      <t>オオ</t>
    </rPh>
    <rPh sb="170" eb="172">
      <t>カンロ</t>
    </rPh>
    <phoneticPr fontId="4"/>
  </si>
  <si>
    <t>①収益的収支比率
　H30年度においては当該指標が100％を下回ったものの、類似団体と比べ高水準を維持している。一方で、給水人口の減少や維持管理費の逓増が今後も見込まれるため、費用削減等を図り、今後も健全運営の維持に努めなければならない。
④企業債残高対給水収益比率
　類似団体と比べ低い数値を維持している。H31年以降も管路や給水施設の老朽化に伴う更新等による起債の予定があり、また、料金収入の減少も予想されることから今後の数値が上昇する可能性もある。
⑤料金回収率
　90%前後で推移しており他団体平均よりは高いものの、給水に係る費用を給水収益で全額負担できていない。消費増税等の影響を見極めつつ、料金収入の推移を注視する必要がある。
⑥給水原価
　類似団体に比べ低い原価を設定できており、⑤料金回収率の確保にもつながった。既存の導水管や水源を今後も有効活用していく。
⑦施設利用率
　類似団体に比べやや高い数値を維持しており、季節による需要変動等を考慮しても適切な施設規模であるといえる。
⑧有収率
　平均を上回ってはいるものの、類似団体と同様に有収率が減少傾向である。施設老朽化等による漏水の影響を考慮し、有収率の減少に歯止めをかけたい。</t>
    <rPh sb="60" eb="62">
      <t>キュウスイ</t>
    </rPh>
    <rPh sb="62" eb="64">
      <t>ジンコウ</t>
    </rPh>
    <rPh sb="65" eb="67">
      <t>ゲンショウ</t>
    </rPh>
    <rPh sb="68" eb="70">
      <t>イジ</t>
    </rPh>
    <rPh sb="70" eb="73">
      <t>カンリヒ</t>
    </rPh>
    <rPh sb="74" eb="76">
      <t>テイゾウ</t>
    </rPh>
    <rPh sb="77" eb="79">
      <t>コンゴ</t>
    </rPh>
    <rPh sb="80" eb="82">
      <t>ミコ</t>
    </rPh>
    <rPh sb="239" eb="241">
      <t>ゼンゴ</t>
    </rPh>
    <rPh sb="248" eb="249">
      <t>ホカ</t>
    </rPh>
    <rPh sb="249" eb="251">
      <t>ダンタイ</t>
    </rPh>
    <rPh sb="251" eb="253">
      <t>ヘイキン</t>
    </rPh>
    <rPh sb="256" eb="257">
      <t>タカ</t>
    </rPh>
    <rPh sb="275" eb="277">
      <t>ゼンガク</t>
    </rPh>
    <rPh sb="277" eb="279">
      <t>フタン</t>
    </rPh>
    <rPh sb="286" eb="288">
      <t>ショウヒ</t>
    </rPh>
    <rPh sb="288" eb="290">
      <t>ゾウゼイ</t>
    </rPh>
    <rPh sb="290" eb="291">
      <t>トウ</t>
    </rPh>
    <rPh sb="292" eb="294">
      <t>エイキョウ</t>
    </rPh>
    <rPh sb="295" eb="297">
      <t>ミキワ</t>
    </rPh>
    <rPh sb="301" eb="303">
      <t>リョウキン</t>
    </rPh>
    <rPh sb="303" eb="305">
      <t>シュウニュウ</t>
    </rPh>
    <rPh sb="306" eb="308">
      <t>スイイ</t>
    </rPh>
    <rPh sb="309" eb="311">
      <t>チュウシ</t>
    </rPh>
    <rPh sb="313" eb="315">
      <t>ヒツヨウ</t>
    </rPh>
    <rPh sb="334" eb="335">
      <t>ヒク</t>
    </rPh>
    <rPh sb="336" eb="338">
      <t>ゲンカ</t>
    </rPh>
    <rPh sb="339" eb="341">
      <t>セッテイ</t>
    </rPh>
    <rPh sb="364" eb="366">
      <t>キゾン</t>
    </rPh>
    <rPh sb="367" eb="369">
      <t>ドウスイ</t>
    </rPh>
    <rPh sb="369" eb="370">
      <t>カン</t>
    </rPh>
    <rPh sb="371" eb="373">
      <t>スイゲン</t>
    </rPh>
    <rPh sb="374" eb="376">
      <t>コンゴ</t>
    </rPh>
    <rPh sb="377" eb="379">
      <t>ユウコウ</t>
    </rPh>
    <rPh sb="379" eb="381">
      <t>カツヨウ</t>
    </rPh>
    <rPh sb="454" eb="456">
      <t>ヘイキン</t>
    </rPh>
    <rPh sb="457" eb="459">
      <t>ウワマワ</t>
    </rPh>
    <rPh sb="473" eb="475">
      <t>ドウヨウ</t>
    </rPh>
    <rPh sb="476" eb="479">
      <t>ユウシュウリツ</t>
    </rPh>
    <rPh sb="480" eb="482">
      <t>ゲンショウ</t>
    </rPh>
    <rPh sb="482" eb="484">
      <t>ケイコウ</t>
    </rPh>
    <rPh sb="488" eb="490">
      <t>シセツ</t>
    </rPh>
    <rPh sb="490" eb="493">
      <t>ロウキュウカ</t>
    </rPh>
    <rPh sb="493" eb="494">
      <t>トウ</t>
    </rPh>
    <rPh sb="497" eb="499">
      <t>ロウスイ</t>
    </rPh>
    <rPh sb="500" eb="502">
      <t>エイキョウ</t>
    </rPh>
    <rPh sb="503" eb="505">
      <t>コウリョ</t>
    </rPh>
    <rPh sb="507" eb="510">
      <t>ユウシュウリツ</t>
    </rPh>
    <rPh sb="511" eb="513">
      <t>ゲンショウ</t>
    </rPh>
    <rPh sb="514" eb="516">
      <t>ハド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</si>
</sst>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0.3</c:v>
                </c:pt>
                <c:pt idx="2">
                  <c:v>0.19</c:v>
                </c:pt>
                <c:pt idx="3">
                  <c:v>0.09</c:v>
                </c:pt>
                <c:pt idx="4" formatCode="#,##0.00;&quot;△&quot;#,##0.00">
                  <c:v>0</c:v>
                </c:pt>
              </c:numCache>
            </c:numRef>
          </c:val>
          <c:extLst xmlns:c16r2="http://schemas.microsoft.com/office/drawing/2015/06/chart">
            <c:ext xmlns:c16="http://schemas.microsoft.com/office/drawing/2014/chart" uri="{C3380CC4-5D6E-409C-BE32-E72D297353CC}">
              <c16:uniqueId val="{00000000-61BF-4FCC-8D74-675054565CD2}"/>
            </c:ext>
          </c:extLst>
        </c:ser>
        <c:dLbls>
          <c:showLegendKey val="0"/>
          <c:showVal val="0"/>
          <c:showCatName val="0"/>
          <c:showSerName val="0"/>
          <c:showPercent val="0"/>
          <c:showBubbleSize val="0"/>
        </c:dLbls>
        <c:gapWidth val="150"/>
        <c:axId val="415734928"/>
        <c:axId val="41573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61BF-4FCC-8D74-675054565CD2}"/>
            </c:ext>
          </c:extLst>
        </c:ser>
        <c:dLbls>
          <c:showLegendKey val="0"/>
          <c:showVal val="0"/>
          <c:showCatName val="0"/>
          <c:showSerName val="0"/>
          <c:showPercent val="0"/>
          <c:showBubbleSize val="0"/>
        </c:dLbls>
        <c:marker val="1"/>
        <c:smooth val="0"/>
        <c:axId val="415734928"/>
        <c:axId val="415734536"/>
      </c:lineChart>
      <c:dateAx>
        <c:axId val="415734928"/>
        <c:scaling>
          <c:orientation val="minMax"/>
        </c:scaling>
        <c:delete val="1"/>
        <c:axPos val="b"/>
        <c:numFmt formatCode="ge" sourceLinked="1"/>
        <c:majorTickMark val="none"/>
        <c:minorTickMark val="none"/>
        <c:tickLblPos val="none"/>
        <c:crossAx val="415734536"/>
        <c:crosses val="autoZero"/>
        <c:auto val="1"/>
        <c:lblOffset val="100"/>
        <c:baseTimeUnit val="years"/>
      </c:dateAx>
      <c:valAx>
        <c:axId val="41573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60.75</c:v>
                </c:pt>
                <c:pt idx="1">
                  <c:v>61.85</c:v>
                </c:pt>
                <c:pt idx="2">
                  <c:v>60.01</c:v>
                </c:pt>
                <c:pt idx="3">
                  <c:v>60.22</c:v>
                </c:pt>
                <c:pt idx="4">
                  <c:v>61.55</c:v>
                </c:pt>
              </c:numCache>
            </c:numRef>
          </c:val>
          <c:extLst xmlns:c16r2="http://schemas.microsoft.com/office/drawing/2015/06/chart">
            <c:ext xmlns:c16="http://schemas.microsoft.com/office/drawing/2014/chart" uri="{C3380CC4-5D6E-409C-BE32-E72D297353CC}">
              <c16:uniqueId val="{00000000-0F5D-4B3C-A289-F230D7E8E549}"/>
            </c:ext>
          </c:extLst>
        </c:ser>
        <c:dLbls>
          <c:showLegendKey val="0"/>
          <c:showVal val="0"/>
          <c:showCatName val="0"/>
          <c:showSerName val="0"/>
          <c:showPercent val="0"/>
          <c:showBubbleSize val="0"/>
        </c:dLbls>
        <c:gapWidth val="150"/>
        <c:axId val="415320856"/>
        <c:axId val="4153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0F5D-4B3C-A289-F230D7E8E549}"/>
            </c:ext>
          </c:extLst>
        </c:ser>
        <c:dLbls>
          <c:showLegendKey val="0"/>
          <c:showVal val="0"/>
          <c:showCatName val="0"/>
          <c:showSerName val="0"/>
          <c:showPercent val="0"/>
          <c:showBubbleSize val="0"/>
        </c:dLbls>
        <c:marker val="1"/>
        <c:smooth val="0"/>
        <c:axId val="415320856"/>
        <c:axId val="415321248"/>
      </c:lineChart>
      <c:dateAx>
        <c:axId val="415320856"/>
        <c:scaling>
          <c:orientation val="minMax"/>
        </c:scaling>
        <c:delete val="1"/>
        <c:axPos val="b"/>
        <c:numFmt formatCode="ge" sourceLinked="1"/>
        <c:majorTickMark val="none"/>
        <c:minorTickMark val="none"/>
        <c:tickLblPos val="none"/>
        <c:crossAx val="415321248"/>
        <c:crosses val="autoZero"/>
        <c:auto val="1"/>
        <c:lblOffset val="100"/>
        <c:baseTimeUnit val="years"/>
      </c:dateAx>
      <c:valAx>
        <c:axId val="4153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2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79.37</c:v>
                </c:pt>
                <c:pt idx="1">
                  <c:v>80.58</c:v>
                </c:pt>
                <c:pt idx="2">
                  <c:v>80.61</c:v>
                </c:pt>
                <c:pt idx="3">
                  <c:v>79.25</c:v>
                </c:pt>
                <c:pt idx="4">
                  <c:v>76.84</c:v>
                </c:pt>
              </c:numCache>
            </c:numRef>
          </c:val>
          <c:extLst xmlns:c16r2="http://schemas.microsoft.com/office/drawing/2015/06/chart">
            <c:ext xmlns:c16="http://schemas.microsoft.com/office/drawing/2014/chart" uri="{C3380CC4-5D6E-409C-BE32-E72D297353CC}">
              <c16:uniqueId val="{00000000-D803-40AF-B139-846FDE892E01}"/>
            </c:ext>
          </c:extLst>
        </c:ser>
        <c:dLbls>
          <c:showLegendKey val="0"/>
          <c:showVal val="0"/>
          <c:showCatName val="0"/>
          <c:showSerName val="0"/>
          <c:showPercent val="0"/>
          <c:showBubbleSize val="0"/>
        </c:dLbls>
        <c:gapWidth val="150"/>
        <c:axId val="415322424"/>
        <c:axId val="4153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D803-40AF-B139-846FDE892E01}"/>
            </c:ext>
          </c:extLst>
        </c:ser>
        <c:dLbls>
          <c:showLegendKey val="0"/>
          <c:showVal val="0"/>
          <c:showCatName val="0"/>
          <c:showSerName val="0"/>
          <c:showPercent val="0"/>
          <c:showBubbleSize val="0"/>
        </c:dLbls>
        <c:marker val="1"/>
        <c:smooth val="0"/>
        <c:axId val="415322424"/>
        <c:axId val="415322816"/>
      </c:lineChart>
      <c:dateAx>
        <c:axId val="415322424"/>
        <c:scaling>
          <c:orientation val="minMax"/>
        </c:scaling>
        <c:delete val="1"/>
        <c:axPos val="b"/>
        <c:numFmt formatCode="ge" sourceLinked="1"/>
        <c:majorTickMark val="none"/>
        <c:minorTickMark val="none"/>
        <c:tickLblPos val="none"/>
        <c:crossAx val="415322816"/>
        <c:crosses val="autoZero"/>
        <c:auto val="1"/>
        <c:lblOffset val="100"/>
        <c:baseTimeUnit val="years"/>
      </c:dateAx>
      <c:valAx>
        <c:axId val="415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2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107.28</c:v>
                </c:pt>
                <c:pt idx="1">
                  <c:v>98.36</c:v>
                </c:pt>
                <c:pt idx="2">
                  <c:v>91.53</c:v>
                </c:pt>
                <c:pt idx="3">
                  <c:v>103.83</c:v>
                </c:pt>
                <c:pt idx="4">
                  <c:v>98.14</c:v>
                </c:pt>
              </c:numCache>
            </c:numRef>
          </c:val>
          <c:extLst xmlns:c16r2="http://schemas.microsoft.com/office/drawing/2015/06/chart">
            <c:ext xmlns:c16="http://schemas.microsoft.com/office/drawing/2014/chart" uri="{C3380CC4-5D6E-409C-BE32-E72D297353CC}">
              <c16:uniqueId val="{00000000-1B32-4E63-9022-3C0627D01020}"/>
            </c:ext>
          </c:extLst>
        </c:ser>
        <c:dLbls>
          <c:showLegendKey val="0"/>
          <c:showVal val="0"/>
          <c:showCatName val="0"/>
          <c:showSerName val="0"/>
          <c:showPercent val="0"/>
          <c:showBubbleSize val="0"/>
        </c:dLbls>
        <c:gapWidth val="150"/>
        <c:axId val="415736888"/>
        <c:axId val="41573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1B32-4E63-9022-3C0627D01020}"/>
            </c:ext>
          </c:extLst>
        </c:ser>
        <c:dLbls>
          <c:showLegendKey val="0"/>
          <c:showVal val="0"/>
          <c:showCatName val="0"/>
          <c:showSerName val="0"/>
          <c:showPercent val="0"/>
          <c:showBubbleSize val="0"/>
        </c:dLbls>
        <c:marker val="1"/>
        <c:smooth val="0"/>
        <c:axId val="415736888"/>
        <c:axId val="415735320"/>
      </c:lineChart>
      <c:dateAx>
        <c:axId val="415736888"/>
        <c:scaling>
          <c:orientation val="minMax"/>
        </c:scaling>
        <c:delete val="1"/>
        <c:axPos val="b"/>
        <c:numFmt formatCode="ge" sourceLinked="1"/>
        <c:majorTickMark val="none"/>
        <c:minorTickMark val="none"/>
        <c:tickLblPos val="none"/>
        <c:crossAx val="415735320"/>
        <c:crosses val="autoZero"/>
        <c:auto val="1"/>
        <c:lblOffset val="100"/>
        <c:baseTimeUnit val="years"/>
      </c:dateAx>
      <c:valAx>
        <c:axId val="4157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5C-4EAE-A2BF-C5EC43E22EB2}"/>
            </c:ext>
          </c:extLst>
        </c:ser>
        <c:dLbls>
          <c:showLegendKey val="0"/>
          <c:showVal val="0"/>
          <c:showCatName val="0"/>
          <c:showSerName val="0"/>
          <c:showPercent val="0"/>
          <c:showBubbleSize val="0"/>
        </c:dLbls>
        <c:gapWidth val="150"/>
        <c:axId val="421506904"/>
        <c:axId val="4215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5C-4EAE-A2BF-C5EC43E22EB2}"/>
            </c:ext>
          </c:extLst>
        </c:ser>
        <c:dLbls>
          <c:showLegendKey val="0"/>
          <c:showVal val="0"/>
          <c:showCatName val="0"/>
          <c:showSerName val="0"/>
          <c:showPercent val="0"/>
          <c:showBubbleSize val="0"/>
        </c:dLbls>
        <c:marker val="1"/>
        <c:smooth val="0"/>
        <c:axId val="421506904"/>
        <c:axId val="421507296"/>
      </c:lineChart>
      <c:dateAx>
        <c:axId val="421506904"/>
        <c:scaling>
          <c:orientation val="minMax"/>
        </c:scaling>
        <c:delete val="1"/>
        <c:axPos val="b"/>
        <c:numFmt formatCode="ge" sourceLinked="1"/>
        <c:majorTickMark val="none"/>
        <c:minorTickMark val="none"/>
        <c:tickLblPos val="none"/>
        <c:crossAx val="421507296"/>
        <c:crosses val="autoZero"/>
        <c:auto val="1"/>
        <c:lblOffset val="100"/>
        <c:baseTimeUnit val="years"/>
      </c:dateAx>
      <c:valAx>
        <c:axId val="4215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94-4EC6-8F6F-506EC4FD02D7}"/>
            </c:ext>
          </c:extLst>
        </c:ser>
        <c:dLbls>
          <c:showLegendKey val="0"/>
          <c:showVal val="0"/>
          <c:showCatName val="0"/>
          <c:showSerName val="0"/>
          <c:showPercent val="0"/>
          <c:showBubbleSize val="0"/>
        </c:dLbls>
        <c:gapWidth val="150"/>
        <c:axId val="421508472"/>
        <c:axId val="421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94-4EC6-8F6F-506EC4FD02D7}"/>
            </c:ext>
          </c:extLst>
        </c:ser>
        <c:dLbls>
          <c:showLegendKey val="0"/>
          <c:showVal val="0"/>
          <c:showCatName val="0"/>
          <c:showSerName val="0"/>
          <c:showPercent val="0"/>
          <c:showBubbleSize val="0"/>
        </c:dLbls>
        <c:marker val="1"/>
        <c:smooth val="0"/>
        <c:axId val="421508472"/>
        <c:axId val="421508864"/>
      </c:lineChart>
      <c:dateAx>
        <c:axId val="421508472"/>
        <c:scaling>
          <c:orientation val="minMax"/>
        </c:scaling>
        <c:delete val="1"/>
        <c:axPos val="b"/>
        <c:numFmt formatCode="ge" sourceLinked="1"/>
        <c:majorTickMark val="none"/>
        <c:minorTickMark val="none"/>
        <c:tickLblPos val="none"/>
        <c:crossAx val="421508864"/>
        <c:crosses val="autoZero"/>
        <c:auto val="1"/>
        <c:lblOffset val="100"/>
        <c:baseTimeUnit val="years"/>
      </c:dateAx>
      <c:valAx>
        <c:axId val="421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F-4461-ACB0-54968C8D5B19}"/>
            </c:ext>
          </c:extLst>
        </c:ser>
        <c:dLbls>
          <c:showLegendKey val="0"/>
          <c:showVal val="0"/>
          <c:showCatName val="0"/>
          <c:showSerName val="0"/>
          <c:showPercent val="0"/>
          <c:showBubbleSize val="0"/>
        </c:dLbls>
        <c:gapWidth val="150"/>
        <c:axId val="417452000"/>
        <c:axId val="4174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F-4461-ACB0-54968C8D5B19}"/>
            </c:ext>
          </c:extLst>
        </c:ser>
        <c:dLbls>
          <c:showLegendKey val="0"/>
          <c:showVal val="0"/>
          <c:showCatName val="0"/>
          <c:showSerName val="0"/>
          <c:showPercent val="0"/>
          <c:showBubbleSize val="0"/>
        </c:dLbls>
        <c:marker val="1"/>
        <c:smooth val="0"/>
        <c:axId val="417452000"/>
        <c:axId val="417452392"/>
      </c:lineChart>
      <c:dateAx>
        <c:axId val="417452000"/>
        <c:scaling>
          <c:orientation val="minMax"/>
        </c:scaling>
        <c:delete val="1"/>
        <c:axPos val="b"/>
        <c:numFmt formatCode="ge" sourceLinked="1"/>
        <c:majorTickMark val="none"/>
        <c:minorTickMark val="none"/>
        <c:tickLblPos val="none"/>
        <c:crossAx val="417452392"/>
        <c:crosses val="autoZero"/>
        <c:auto val="1"/>
        <c:lblOffset val="100"/>
        <c:baseTimeUnit val="years"/>
      </c:dateAx>
      <c:valAx>
        <c:axId val="4174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8D-454E-903D-358636757B93}"/>
            </c:ext>
          </c:extLst>
        </c:ser>
        <c:dLbls>
          <c:showLegendKey val="0"/>
          <c:showVal val="0"/>
          <c:showCatName val="0"/>
          <c:showSerName val="0"/>
          <c:showPercent val="0"/>
          <c:showBubbleSize val="0"/>
        </c:dLbls>
        <c:gapWidth val="150"/>
        <c:axId val="417453568"/>
        <c:axId val="41745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8D-454E-903D-358636757B93}"/>
            </c:ext>
          </c:extLst>
        </c:ser>
        <c:dLbls>
          <c:showLegendKey val="0"/>
          <c:showVal val="0"/>
          <c:showCatName val="0"/>
          <c:showSerName val="0"/>
          <c:showPercent val="0"/>
          <c:showBubbleSize val="0"/>
        </c:dLbls>
        <c:marker val="1"/>
        <c:smooth val="0"/>
        <c:axId val="417453568"/>
        <c:axId val="417453960"/>
      </c:lineChart>
      <c:dateAx>
        <c:axId val="417453568"/>
        <c:scaling>
          <c:orientation val="minMax"/>
        </c:scaling>
        <c:delete val="1"/>
        <c:axPos val="b"/>
        <c:numFmt formatCode="ge" sourceLinked="1"/>
        <c:majorTickMark val="none"/>
        <c:minorTickMark val="none"/>
        <c:tickLblPos val="none"/>
        <c:crossAx val="417453960"/>
        <c:crosses val="autoZero"/>
        <c:auto val="1"/>
        <c:lblOffset val="100"/>
        <c:baseTimeUnit val="years"/>
      </c:dateAx>
      <c:valAx>
        <c:axId val="4174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522.94000000000005</c:v>
                </c:pt>
                <c:pt idx="1">
                  <c:v>505.99</c:v>
                </c:pt>
                <c:pt idx="2">
                  <c:v>530.12</c:v>
                </c:pt>
                <c:pt idx="3">
                  <c:v>529.41</c:v>
                </c:pt>
                <c:pt idx="4">
                  <c:v>549.34</c:v>
                </c:pt>
              </c:numCache>
            </c:numRef>
          </c:val>
          <c:extLst xmlns:c16r2="http://schemas.microsoft.com/office/drawing/2015/06/chart">
            <c:ext xmlns:c16="http://schemas.microsoft.com/office/drawing/2014/chart" uri="{C3380CC4-5D6E-409C-BE32-E72D297353CC}">
              <c16:uniqueId val="{00000000-A90A-4138-A4FA-CD4A44F16167}"/>
            </c:ext>
          </c:extLst>
        </c:ser>
        <c:dLbls>
          <c:showLegendKey val="0"/>
          <c:showVal val="0"/>
          <c:showCatName val="0"/>
          <c:showSerName val="0"/>
          <c:showPercent val="0"/>
          <c:showBubbleSize val="0"/>
        </c:dLbls>
        <c:gapWidth val="150"/>
        <c:axId val="417455136"/>
        <c:axId val="41415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A90A-4138-A4FA-CD4A44F16167}"/>
            </c:ext>
          </c:extLst>
        </c:ser>
        <c:dLbls>
          <c:showLegendKey val="0"/>
          <c:showVal val="0"/>
          <c:showCatName val="0"/>
          <c:showSerName val="0"/>
          <c:showPercent val="0"/>
          <c:showBubbleSize val="0"/>
        </c:dLbls>
        <c:marker val="1"/>
        <c:smooth val="0"/>
        <c:axId val="417455136"/>
        <c:axId val="414155000"/>
      </c:lineChart>
      <c:dateAx>
        <c:axId val="417455136"/>
        <c:scaling>
          <c:orientation val="minMax"/>
        </c:scaling>
        <c:delete val="1"/>
        <c:axPos val="b"/>
        <c:numFmt formatCode="ge" sourceLinked="1"/>
        <c:majorTickMark val="none"/>
        <c:minorTickMark val="none"/>
        <c:tickLblPos val="none"/>
        <c:crossAx val="414155000"/>
        <c:crosses val="autoZero"/>
        <c:auto val="1"/>
        <c:lblOffset val="100"/>
        <c:baseTimeUnit val="years"/>
      </c:dateAx>
      <c:valAx>
        <c:axId val="41415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97.47</c:v>
                </c:pt>
                <c:pt idx="1">
                  <c:v>91.96</c:v>
                </c:pt>
                <c:pt idx="2">
                  <c:v>85.17</c:v>
                </c:pt>
                <c:pt idx="3">
                  <c:v>92.67</c:v>
                </c:pt>
                <c:pt idx="4">
                  <c:v>92.44</c:v>
                </c:pt>
              </c:numCache>
            </c:numRef>
          </c:val>
          <c:extLst xmlns:c16r2="http://schemas.microsoft.com/office/drawing/2015/06/chart">
            <c:ext xmlns:c16="http://schemas.microsoft.com/office/drawing/2014/chart" uri="{C3380CC4-5D6E-409C-BE32-E72D297353CC}">
              <c16:uniqueId val="{00000000-91BD-40C5-B996-34CEC1B33A26}"/>
            </c:ext>
          </c:extLst>
        </c:ser>
        <c:dLbls>
          <c:showLegendKey val="0"/>
          <c:showVal val="0"/>
          <c:showCatName val="0"/>
          <c:showSerName val="0"/>
          <c:showPercent val="0"/>
          <c:showBubbleSize val="0"/>
        </c:dLbls>
        <c:gapWidth val="150"/>
        <c:axId val="417451608"/>
        <c:axId val="41415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91BD-40C5-B996-34CEC1B33A26}"/>
            </c:ext>
          </c:extLst>
        </c:ser>
        <c:dLbls>
          <c:showLegendKey val="0"/>
          <c:showVal val="0"/>
          <c:showCatName val="0"/>
          <c:showSerName val="0"/>
          <c:showPercent val="0"/>
          <c:showBubbleSize val="0"/>
        </c:dLbls>
        <c:marker val="1"/>
        <c:smooth val="0"/>
        <c:axId val="417451608"/>
        <c:axId val="414156176"/>
      </c:lineChart>
      <c:dateAx>
        <c:axId val="417451608"/>
        <c:scaling>
          <c:orientation val="minMax"/>
        </c:scaling>
        <c:delete val="1"/>
        <c:axPos val="b"/>
        <c:numFmt formatCode="ge" sourceLinked="1"/>
        <c:majorTickMark val="none"/>
        <c:minorTickMark val="none"/>
        <c:tickLblPos val="none"/>
        <c:crossAx val="414156176"/>
        <c:crosses val="autoZero"/>
        <c:auto val="1"/>
        <c:lblOffset val="100"/>
        <c:baseTimeUnit val="years"/>
      </c:dateAx>
      <c:valAx>
        <c:axId val="41415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5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107.68</c:v>
                </c:pt>
                <c:pt idx="1">
                  <c:v>115.51</c:v>
                </c:pt>
                <c:pt idx="2">
                  <c:v>123.52</c:v>
                </c:pt>
                <c:pt idx="3">
                  <c:v>113.61</c:v>
                </c:pt>
                <c:pt idx="4">
                  <c:v>113.46</c:v>
                </c:pt>
              </c:numCache>
            </c:numRef>
          </c:val>
          <c:extLst xmlns:c16r2="http://schemas.microsoft.com/office/drawing/2015/06/chart">
            <c:ext xmlns:c16="http://schemas.microsoft.com/office/drawing/2014/chart" uri="{C3380CC4-5D6E-409C-BE32-E72D297353CC}">
              <c16:uniqueId val="{00000000-ADBC-41EA-8B4C-3C3F641A342B}"/>
            </c:ext>
          </c:extLst>
        </c:ser>
        <c:dLbls>
          <c:showLegendKey val="0"/>
          <c:showVal val="0"/>
          <c:showCatName val="0"/>
          <c:showSerName val="0"/>
          <c:showPercent val="0"/>
          <c:showBubbleSize val="0"/>
        </c:dLbls>
        <c:gapWidth val="150"/>
        <c:axId val="414157352"/>
        <c:axId val="41415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ADBC-41EA-8B4C-3C3F641A342B}"/>
            </c:ext>
          </c:extLst>
        </c:ser>
        <c:dLbls>
          <c:showLegendKey val="0"/>
          <c:showVal val="0"/>
          <c:showCatName val="0"/>
          <c:showSerName val="0"/>
          <c:showPercent val="0"/>
          <c:showBubbleSize val="0"/>
        </c:dLbls>
        <c:marker val="1"/>
        <c:smooth val="0"/>
        <c:axId val="414157352"/>
        <c:axId val="414157744"/>
      </c:lineChart>
      <c:dateAx>
        <c:axId val="414157352"/>
        <c:scaling>
          <c:orientation val="minMax"/>
        </c:scaling>
        <c:delete val="1"/>
        <c:axPos val="b"/>
        <c:numFmt formatCode="ge" sourceLinked="1"/>
        <c:majorTickMark val="none"/>
        <c:minorTickMark val="none"/>
        <c:tickLblPos val="none"/>
        <c:crossAx val="414157744"/>
        <c:crosses val="autoZero"/>
        <c:auto val="1"/>
        <c:lblOffset val="100"/>
        <c:baseTimeUnit val="years"/>
      </c:dateAx>
      <c:valAx>
        <c:axId val="41415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5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9675</v>
      </c>
      <c r="AM8" s="50"/>
      <c r="AN8" s="50"/>
      <c r="AO8" s="50"/>
      <c r="AP8" s="50"/>
      <c r="AQ8" s="50"/>
      <c r="AR8" s="50"/>
      <c r="AS8" s="50"/>
      <c r="AT8" s="46">
        <f>データ!$S$6</f>
        <v>170.21</v>
      </c>
      <c r="AU8" s="46"/>
      <c r="AV8" s="46"/>
      <c r="AW8" s="46"/>
      <c r="AX8" s="46"/>
      <c r="AY8" s="46"/>
      <c r="AZ8" s="46"/>
      <c r="BA8" s="46"/>
      <c r="BB8" s="46">
        <f>データ!$T$6</f>
        <v>56.84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90.88</v>
      </c>
      <c r="Q10" s="46"/>
      <c r="R10" s="46"/>
      <c r="S10" s="46"/>
      <c r="T10" s="46"/>
      <c r="U10" s="46"/>
      <c r="V10" s="46"/>
      <c r="W10" s="50">
        <f>データ!$Q$6</f>
        <v>1944</v>
      </c>
      <c r="X10" s="50"/>
      <c r="Y10" s="50"/>
      <c r="Z10" s="50"/>
      <c r="AA10" s="50"/>
      <c r="AB10" s="50"/>
      <c r="AC10" s="50"/>
      <c r="AD10" s="2"/>
      <c r="AE10" s="2"/>
      <c r="AF10" s="2"/>
      <c r="AG10" s="2"/>
      <c r="AH10" s="2"/>
      <c r="AI10" s="2"/>
      <c r="AJ10" s="2"/>
      <c r="AK10" s="2"/>
      <c r="AL10" s="50">
        <f>データ!$U$6</f>
        <v>8696</v>
      </c>
      <c r="AM10" s="50"/>
      <c r="AN10" s="50"/>
      <c r="AO10" s="50"/>
      <c r="AP10" s="50"/>
      <c r="AQ10" s="50"/>
      <c r="AR10" s="50"/>
      <c r="AS10" s="50"/>
      <c r="AT10" s="46">
        <f>データ!$V$6</f>
        <v>17.52</v>
      </c>
      <c r="AU10" s="46"/>
      <c r="AV10" s="46"/>
      <c r="AW10" s="46"/>
      <c r="AX10" s="46"/>
      <c r="AY10" s="46"/>
      <c r="AZ10" s="46"/>
      <c r="BA10" s="46"/>
      <c r="BB10" s="46">
        <f>データ!$W$6</f>
        <v>496.35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hHDIuvhe2awW3+ElV3skop22MwB1UdZ2shxAEYhqndDweN+4eLrnsV5PkTCK3pW2YYoZeBO17lR8YutgKSNRzg==" saltValue="ijMQvp5wRVO+5S5T+ym9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154822</v>
      </c>
      <c r="D6" s="34">
        <f t="shared" si="3"/>
        <v>47</v>
      </c>
      <c r="E6" s="34">
        <f t="shared" si="3"/>
        <v>1</v>
      </c>
      <c r="F6" s="34">
        <f t="shared" si="3"/>
        <v>0</v>
      </c>
      <c r="G6" s="34">
        <f t="shared" si="3"/>
        <v>0</v>
      </c>
      <c r="H6" s="34" t="str">
        <f t="shared" si="3"/>
        <v>新潟県　津南町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90.88</v>
      </c>
      <c r="Q6" s="35">
        <f t="shared" si="3"/>
        <v>1944</v>
      </c>
      <c r="R6" s="35">
        <f t="shared" si="3"/>
        <v>9675</v>
      </c>
      <c r="S6" s="35">
        <f t="shared" si="3"/>
        <v>170.21</v>
      </c>
      <c r="T6" s="35">
        <f t="shared" si="3"/>
        <v>56.84</v>
      </c>
      <c r="U6" s="35">
        <f t="shared" si="3"/>
        <v>8696</v>
      </c>
      <c r="V6" s="35">
        <f t="shared" si="3"/>
        <v>17.52</v>
      </c>
      <c r="W6" s="35">
        <f t="shared" si="3"/>
        <v>496.35</v>
      </c>
      <c r="X6" s="36">
        <f>IF(X7="",NA(),X7)</f>
        <v>107.28</v>
      </c>
      <c r="Y6" s="36">
        <f t="shared" ref="Y6:AG6" si="4">IF(Y7="",NA(),Y7)</f>
        <v>98.36</v>
      </c>
      <c r="Z6" s="36">
        <f t="shared" si="4"/>
        <v>91.53</v>
      </c>
      <c r="AA6" s="36">
        <f t="shared" si="4"/>
        <v>103.83</v>
      </c>
      <c r="AB6" s="36">
        <f t="shared" si="4"/>
        <v>98.14</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522.94000000000005</v>
      </c>
      <c r="BF6" s="36">
        <f t="shared" ref="BF6:BN6" si="7">IF(BF7="",NA(),BF7)</f>
        <v>505.99</v>
      </c>
      <c r="BG6" s="36">
        <f t="shared" si="7"/>
        <v>530.12</v>
      </c>
      <c r="BH6" s="36">
        <f t="shared" si="7"/>
        <v>529.41</v>
      </c>
      <c r="BI6" s="36">
        <f t="shared" si="7"/>
        <v>549.34</v>
      </c>
      <c r="BJ6" s="36">
        <f t="shared" si="7"/>
        <v>1228.58</v>
      </c>
      <c r="BK6" s="36">
        <f t="shared" si="7"/>
        <v>1280.18</v>
      </c>
      <c r="BL6" s="36">
        <f t="shared" si="7"/>
        <v>1346.23</v>
      </c>
      <c r="BM6" s="36">
        <f t="shared" si="7"/>
        <v>1295.06</v>
      </c>
      <c r="BN6" s="36">
        <f t="shared" si="7"/>
        <v>1168.7</v>
      </c>
      <c r="BO6" s="35" t="str">
        <f>IF(BO7="","",IF(BO7="-","【-】","【"&amp;SUBSTITUTE(TEXT(BO7,"#,##0.00"),"-","△")&amp;"】"))</f>
        <v>【1,074.14】</v>
      </c>
      <c r="BP6" s="36">
        <f>IF(BP7="",NA(),BP7)</f>
        <v>97.47</v>
      </c>
      <c r="BQ6" s="36">
        <f t="shared" ref="BQ6:BY6" si="8">IF(BQ7="",NA(),BQ7)</f>
        <v>91.96</v>
      </c>
      <c r="BR6" s="36">
        <f t="shared" si="8"/>
        <v>85.17</v>
      </c>
      <c r="BS6" s="36">
        <f t="shared" si="8"/>
        <v>92.67</v>
      </c>
      <c r="BT6" s="36">
        <f t="shared" si="8"/>
        <v>92.44</v>
      </c>
      <c r="BU6" s="36">
        <f t="shared" si="8"/>
        <v>53.81</v>
      </c>
      <c r="BV6" s="36">
        <f t="shared" si="8"/>
        <v>53.62</v>
      </c>
      <c r="BW6" s="36">
        <f t="shared" si="8"/>
        <v>53.41</v>
      </c>
      <c r="BX6" s="36">
        <f t="shared" si="8"/>
        <v>53.29</v>
      </c>
      <c r="BY6" s="36">
        <f t="shared" si="8"/>
        <v>53.59</v>
      </c>
      <c r="BZ6" s="35" t="str">
        <f>IF(BZ7="","",IF(BZ7="-","【-】","【"&amp;SUBSTITUTE(TEXT(BZ7,"#,##0.00"),"-","△")&amp;"】"))</f>
        <v>【54.36】</v>
      </c>
      <c r="CA6" s="36">
        <f>IF(CA7="",NA(),CA7)</f>
        <v>107.68</v>
      </c>
      <c r="CB6" s="36">
        <f t="shared" ref="CB6:CJ6" si="9">IF(CB7="",NA(),CB7)</f>
        <v>115.51</v>
      </c>
      <c r="CC6" s="36">
        <f t="shared" si="9"/>
        <v>123.52</v>
      </c>
      <c r="CD6" s="36">
        <f t="shared" si="9"/>
        <v>113.61</v>
      </c>
      <c r="CE6" s="36">
        <f t="shared" si="9"/>
        <v>113.46</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60.75</v>
      </c>
      <c r="CM6" s="36">
        <f t="shared" ref="CM6:CU6" si="10">IF(CM7="",NA(),CM7)</f>
        <v>61.85</v>
      </c>
      <c r="CN6" s="36">
        <f t="shared" si="10"/>
        <v>60.01</v>
      </c>
      <c r="CO6" s="36">
        <f t="shared" si="10"/>
        <v>60.22</v>
      </c>
      <c r="CP6" s="36">
        <f t="shared" si="10"/>
        <v>61.55</v>
      </c>
      <c r="CQ6" s="36">
        <f t="shared" si="10"/>
        <v>58.96</v>
      </c>
      <c r="CR6" s="36">
        <f t="shared" si="10"/>
        <v>58.1</v>
      </c>
      <c r="CS6" s="36">
        <f t="shared" si="10"/>
        <v>56.19</v>
      </c>
      <c r="CT6" s="36">
        <f t="shared" si="10"/>
        <v>56.65</v>
      </c>
      <c r="CU6" s="36">
        <f t="shared" si="10"/>
        <v>56.41</v>
      </c>
      <c r="CV6" s="35" t="str">
        <f>IF(CV7="","",IF(CV7="-","【-】","【"&amp;SUBSTITUTE(TEXT(CV7,"#,##0.00"),"-","△")&amp;"】"))</f>
        <v>【55.95】</v>
      </c>
      <c r="CW6" s="36">
        <f>IF(CW7="",NA(),CW7)</f>
        <v>79.37</v>
      </c>
      <c r="CX6" s="36">
        <f t="shared" ref="CX6:DF6" si="11">IF(CX7="",NA(),CX7)</f>
        <v>80.58</v>
      </c>
      <c r="CY6" s="36">
        <f t="shared" si="11"/>
        <v>80.61</v>
      </c>
      <c r="CZ6" s="36">
        <f t="shared" si="11"/>
        <v>79.25</v>
      </c>
      <c r="DA6" s="36">
        <f t="shared" si="11"/>
        <v>76.84</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0.11</v>
      </c>
      <c r="EE6" s="36">
        <f t="shared" ref="EE6:EM6" si="14">IF(EE7="",NA(),EE7)</f>
        <v>0.3</v>
      </c>
      <c r="EF6" s="36">
        <f t="shared" si="14"/>
        <v>0.19</v>
      </c>
      <c r="EG6" s="36">
        <f t="shared" si="14"/>
        <v>0.09</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154822</v>
      </c>
      <c r="D7" s="38">
        <v>47</v>
      </c>
      <c r="E7" s="38">
        <v>1</v>
      </c>
      <c r="F7" s="38">
        <v>0</v>
      </c>
      <c r="G7" s="38">
        <v>0</v>
      </c>
      <c r="H7" s="38" t="s">
        <v>96</v>
      </c>
      <c r="I7" s="38" t="s">
        <v>97</v>
      </c>
      <c r="J7" s="38" t="s">
        <v>98</v>
      </c>
      <c r="K7" s="38" t="s">
        <v>99</v>
      </c>
      <c r="L7" s="38" t="s">
        <v>100</v>
      </c>
      <c r="M7" s="38" t="s">
        <v>101</v>
      </c>
      <c r="N7" s="39" t="s">
        <v>102</v>
      </c>
      <c r="O7" s="39" t="s">
        <v>103</v>
      </c>
      <c r="P7" s="39">
        <v>90.88</v>
      </c>
      <c r="Q7" s="39">
        <v>1944</v>
      </c>
      <c r="R7" s="39">
        <v>9675</v>
      </c>
      <c r="S7" s="39">
        <v>170.21</v>
      </c>
      <c r="T7" s="39">
        <v>56.84</v>
      </c>
      <c r="U7" s="39">
        <v>8696</v>
      </c>
      <c r="V7" s="39">
        <v>17.52</v>
      </c>
      <c r="W7" s="39">
        <v>496.35</v>
      </c>
      <c r="X7" s="39">
        <v>107.28</v>
      </c>
      <c r="Y7" s="39">
        <v>98.36</v>
      </c>
      <c r="Z7" s="39">
        <v>91.53</v>
      </c>
      <c r="AA7" s="39">
        <v>103.83</v>
      </c>
      <c r="AB7" s="39">
        <v>98.14</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522.94000000000005</v>
      </c>
      <c r="BF7" s="39">
        <v>505.99</v>
      </c>
      <c r="BG7" s="39">
        <v>530.12</v>
      </c>
      <c r="BH7" s="39">
        <v>529.41</v>
      </c>
      <c r="BI7" s="39">
        <v>549.34</v>
      </c>
      <c r="BJ7" s="39">
        <v>1228.58</v>
      </c>
      <c r="BK7" s="39">
        <v>1280.18</v>
      </c>
      <c r="BL7" s="39">
        <v>1346.23</v>
      </c>
      <c r="BM7" s="39">
        <v>1295.06</v>
      </c>
      <c r="BN7" s="39">
        <v>1168.7</v>
      </c>
      <c r="BO7" s="39">
        <v>1074.1400000000001</v>
      </c>
      <c r="BP7" s="39">
        <v>97.47</v>
      </c>
      <c r="BQ7" s="39">
        <v>91.96</v>
      </c>
      <c r="BR7" s="39">
        <v>85.17</v>
      </c>
      <c r="BS7" s="39">
        <v>92.67</v>
      </c>
      <c r="BT7" s="39">
        <v>92.44</v>
      </c>
      <c r="BU7" s="39">
        <v>53.81</v>
      </c>
      <c r="BV7" s="39">
        <v>53.62</v>
      </c>
      <c r="BW7" s="39">
        <v>53.41</v>
      </c>
      <c r="BX7" s="39">
        <v>53.29</v>
      </c>
      <c r="BY7" s="39">
        <v>53.59</v>
      </c>
      <c r="BZ7" s="39">
        <v>54.36</v>
      </c>
      <c r="CA7" s="39">
        <v>107.68</v>
      </c>
      <c r="CB7" s="39">
        <v>115.51</v>
      </c>
      <c r="CC7" s="39">
        <v>123.52</v>
      </c>
      <c r="CD7" s="39">
        <v>113.61</v>
      </c>
      <c r="CE7" s="39">
        <v>113.46</v>
      </c>
      <c r="CF7" s="39">
        <v>284.64999999999998</v>
      </c>
      <c r="CG7" s="39">
        <v>287.7</v>
      </c>
      <c r="CH7" s="39">
        <v>277.39999999999998</v>
      </c>
      <c r="CI7" s="39">
        <v>259.02</v>
      </c>
      <c r="CJ7" s="39">
        <v>259.79000000000002</v>
      </c>
      <c r="CK7" s="39">
        <v>296.39999999999998</v>
      </c>
      <c r="CL7" s="39">
        <v>60.75</v>
      </c>
      <c r="CM7" s="39">
        <v>61.85</v>
      </c>
      <c r="CN7" s="39">
        <v>60.01</v>
      </c>
      <c r="CO7" s="39">
        <v>60.22</v>
      </c>
      <c r="CP7" s="39">
        <v>61.55</v>
      </c>
      <c r="CQ7" s="39">
        <v>58.96</v>
      </c>
      <c r="CR7" s="39">
        <v>58.1</v>
      </c>
      <c r="CS7" s="39">
        <v>56.19</v>
      </c>
      <c r="CT7" s="39">
        <v>56.65</v>
      </c>
      <c r="CU7" s="39">
        <v>56.41</v>
      </c>
      <c r="CV7" s="39">
        <v>55.95</v>
      </c>
      <c r="CW7" s="39">
        <v>79.37</v>
      </c>
      <c r="CX7" s="39">
        <v>80.58</v>
      </c>
      <c r="CY7" s="39">
        <v>80.61</v>
      </c>
      <c r="CZ7" s="39">
        <v>79.25</v>
      </c>
      <c r="DA7" s="39">
        <v>76.84</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0.11</v>
      </c>
      <c r="EE7" s="39">
        <v>0.3</v>
      </c>
      <c r="EF7" s="39">
        <v>0.19</v>
      </c>
      <c r="EG7" s="39">
        <v>0.09</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2019-12-05T04:36:37Z</dcterms:created>
  <dcterms:modified xsi:type="dcterms:W3CDTF">2020-02-06T09:40:24Z</dcterms:modified>
  <cp:category/>
</cp:coreProperties>
</file>